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y\2022\NATIONALS\Scoring Documents\"/>
    </mc:Choice>
  </mc:AlternateContent>
  <xr:revisionPtr revIDLastSave="0" documentId="13_ncr:1_{7CFEADD9-1B6F-47EC-85D6-D34C89B618AF}" xr6:coauthVersionLast="47" xr6:coauthVersionMax="47" xr10:uidLastSave="{00000000-0000-0000-0000-000000000000}"/>
  <bookViews>
    <workbookView xWindow="-108" yWindow="-108" windowWidth="23256" windowHeight="12456" xr2:uid="{25C5C8E0-F3D2-4986-AB29-0559D2CF41C6}"/>
  </bookViews>
  <sheets>
    <sheet name="Nominations" sheetId="5" r:id="rId1"/>
    <sheet name="Sheet4" sheetId="4" r:id="rId2"/>
    <sheet name="Booking List" sheetId="1" r:id="rId3"/>
  </sheets>
  <definedNames>
    <definedName name="_xlnm.Print_Area" localSheetId="2">'Booking List'!$A$1:$Y$83</definedName>
    <definedName name="_xlnm.Print_Area" localSheetId="0">Nominations!$A$1:$O$83</definedName>
    <definedName name="_xlnm.Print_Titles" localSheetId="2">'Booking List'!$1:$3</definedName>
    <definedName name="_xlnm.Print_Titles" localSheetId="0">Nominations!$1:$3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4" i="5" l="1"/>
  <c r="C324" i="5"/>
  <c r="D323" i="5"/>
  <c r="C323" i="5"/>
  <c r="D322" i="5"/>
  <c r="C322" i="5"/>
  <c r="D321" i="5"/>
  <c r="C321" i="5"/>
  <c r="D320" i="5"/>
  <c r="C320" i="5"/>
  <c r="D319" i="5"/>
  <c r="C319" i="5"/>
  <c r="D318" i="5"/>
  <c r="C318" i="5"/>
  <c r="D317" i="5"/>
  <c r="C317" i="5"/>
  <c r="D316" i="5"/>
  <c r="C316" i="5"/>
  <c r="D315" i="5"/>
  <c r="C315" i="5"/>
  <c r="D314" i="5"/>
  <c r="C314" i="5"/>
  <c r="D313" i="5"/>
  <c r="C313" i="5"/>
  <c r="D312" i="5"/>
  <c r="C312" i="5"/>
  <c r="D311" i="5"/>
  <c r="C311" i="5"/>
  <c r="D310" i="5"/>
  <c r="C310" i="5"/>
  <c r="D309" i="5"/>
  <c r="C309" i="5"/>
  <c r="D308" i="5"/>
  <c r="C308" i="5"/>
  <c r="D307" i="5"/>
  <c r="C307" i="5"/>
  <c r="D306" i="5"/>
  <c r="C306" i="5"/>
  <c r="D305" i="5"/>
  <c r="C305" i="5"/>
  <c r="D304" i="5"/>
  <c r="C304" i="5"/>
  <c r="D303" i="5"/>
  <c r="C303" i="5"/>
  <c r="D302" i="5"/>
  <c r="C302" i="5"/>
  <c r="D301" i="5"/>
  <c r="C301" i="5"/>
  <c r="D300" i="5"/>
  <c r="C300" i="5"/>
  <c r="D299" i="5"/>
  <c r="C299" i="5"/>
  <c r="D298" i="5"/>
  <c r="C298" i="5"/>
  <c r="D297" i="5"/>
  <c r="C297" i="5"/>
  <c r="D296" i="5"/>
  <c r="C296" i="5"/>
  <c r="D295" i="5"/>
  <c r="C295" i="5"/>
  <c r="D294" i="5"/>
  <c r="C294" i="5"/>
  <c r="D293" i="5"/>
  <c r="C293" i="5"/>
  <c r="D292" i="5"/>
  <c r="C292" i="5"/>
  <c r="D291" i="5"/>
  <c r="C291" i="5"/>
  <c r="D290" i="5"/>
  <c r="C290" i="5"/>
  <c r="D289" i="5"/>
  <c r="C289" i="5"/>
  <c r="D288" i="5"/>
  <c r="C288" i="5"/>
  <c r="D287" i="5"/>
  <c r="C287" i="5"/>
  <c r="D286" i="5"/>
  <c r="C286" i="5"/>
  <c r="D285" i="5"/>
  <c r="C285" i="5"/>
  <c r="D284" i="5"/>
  <c r="C284" i="5"/>
  <c r="D283" i="5"/>
  <c r="C283" i="5"/>
  <c r="D282" i="5"/>
  <c r="C282" i="5"/>
  <c r="D281" i="5"/>
  <c r="C281" i="5"/>
  <c r="D280" i="5"/>
  <c r="C280" i="5"/>
  <c r="D279" i="5"/>
  <c r="C279" i="5"/>
  <c r="D278" i="5"/>
  <c r="C278" i="5"/>
  <c r="D277" i="5"/>
  <c r="C277" i="5"/>
  <c r="D276" i="5"/>
  <c r="C276" i="5"/>
  <c r="D275" i="5"/>
  <c r="C275" i="5"/>
  <c r="D274" i="5"/>
  <c r="C274" i="5"/>
  <c r="D273" i="5"/>
  <c r="C273" i="5"/>
  <c r="D272" i="5"/>
  <c r="C272" i="5"/>
  <c r="D271" i="5"/>
  <c r="C271" i="5"/>
  <c r="D270" i="5"/>
  <c r="C270" i="5"/>
  <c r="D269" i="5"/>
  <c r="C269" i="5"/>
  <c r="D268" i="5"/>
  <c r="C268" i="5"/>
  <c r="D267" i="5"/>
  <c r="C267" i="5"/>
  <c r="D266" i="5"/>
  <c r="C266" i="5"/>
  <c r="D265" i="5"/>
  <c r="C265" i="5"/>
  <c r="D264" i="5"/>
  <c r="C264" i="5"/>
  <c r="D263" i="5"/>
  <c r="C263" i="5"/>
  <c r="D262" i="5"/>
  <c r="C262" i="5"/>
  <c r="D261" i="5"/>
  <c r="C261" i="5"/>
  <c r="D260" i="5"/>
  <c r="C260" i="5"/>
  <c r="D259" i="5"/>
  <c r="C259" i="5"/>
  <c r="D258" i="5"/>
  <c r="C258" i="5"/>
  <c r="D257" i="5"/>
  <c r="C257" i="5"/>
  <c r="D256" i="5"/>
  <c r="C256" i="5"/>
  <c r="D255" i="5"/>
  <c r="C255" i="5"/>
  <c r="D254" i="5"/>
  <c r="C254" i="5"/>
  <c r="D253" i="5"/>
  <c r="C253" i="5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3" i="5"/>
  <c r="C243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D186" i="5"/>
  <c r="C186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S83" i="5"/>
  <c r="R83" i="5"/>
  <c r="Q83" i="5"/>
  <c r="S82" i="5"/>
  <c r="R82" i="5"/>
  <c r="Q82" i="5"/>
  <c r="S81" i="5"/>
  <c r="R81" i="5"/>
  <c r="Q81" i="5"/>
  <c r="S80" i="5"/>
  <c r="R80" i="5"/>
  <c r="Q80" i="5"/>
  <c r="S79" i="5"/>
  <c r="R79" i="5"/>
  <c r="Q79" i="5"/>
  <c r="S78" i="5"/>
  <c r="R78" i="5"/>
  <c r="Q78" i="5"/>
  <c r="S77" i="5"/>
  <c r="R77" i="5"/>
  <c r="Q77" i="5"/>
  <c r="S76" i="5"/>
  <c r="R76" i="5"/>
  <c r="Q76" i="5"/>
  <c r="S75" i="5"/>
  <c r="R75" i="5"/>
  <c r="Q75" i="5"/>
  <c r="S74" i="5"/>
  <c r="R74" i="5"/>
  <c r="Q74" i="5"/>
  <c r="S73" i="5"/>
  <c r="R73" i="5"/>
  <c r="Q73" i="5"/>
  <c r="S72" i="5"/>
  <c r="R72" i="5"/>
  <c r="Q72" i="5"/>
  <c r="S71" i="5"/>
  <c r="R71" i="5"/>
  <c r="Q71" i="5"/>
  <c r="S70" i="5"/>
  <c r="R70" i="5"/>
  <c r="Q70" i="5"/>
  <c r="S69" i="5"/>
  <c r="R69" i="5"/>
  <c r="Q69" i="5"/>
  <c r="S68" i="5"/>
  <c r="R68" i="5"/>
  <c r="Q68" i="5"/>
  <c r="S67" i="5"/>
  <c r="R67" i="5"/>
  <c r="Q67" i="5"/>
  <c r="S66" i="5"/>
  <c r="R66" i="5"/>
  <c r="Q66" i="5"/>
  <c r="S65" i="5"/>
  <c r="R65" i="5"/>
  <c r="Q65" i="5"/>
  <c r="S64" i="5"/>
  <c r="R64" i="5"/>
  <c r="Q64" i="5"/>
  <c r="S63" i="5"/>
  <c r="R63" i="5"/>
  <c r="Q63" i="5"/>
  <c r="S62" i="5"/>
  <c r="R62" i="5"/>
  <c r="Q62" i="5"/>
  <c r="S61" i="5"/>
  <c r="R61" i="5"/>
  <c r="Q61" i="5"/>
  <c r="S60" i="5"/>
  <c r="R60" i="5"/>
  <c r="Q60" i="5"/>
  <c r="S59" i="5"/>
  <c r="R59" i="5"/>
  <c r="Q59" i="5"/>
  <c r="S58" i="5"/>
  <c r="R58" i="5"/>
  <c r="Q58" i="5"/>
  <c r="S57" i="5"/>
  <c r="R57" i="5"/>
  <c r="Q57" i="5"/>
  <c r="S56" i="5"/>
  <c r="R56" i="5"/>
  <c r="Q56" i="5"/>
  <c r="S55" i="5"/>
  <c r="R55" i="5"/>
  <c r="Q55" i="5"/>
  <c r="S54" i="5"/>
  <c r="R54" i="5"/>
  <c r="Q54" i="5"/>
  <c r="S53" i="5"/>
  <c r="R53" i="5"/>
  <c r="Q53" i="5"/>
  <c r="S52" i="5"/>
  <c r="R52" i="5"/>
  <c r="Q52" i="5"/>
  <c r="S51" i="5"/>
  <c r="R51" i="5"/>
  <c r="Q51" i="5"/>
  <c r="S50" i="5"/>
  <c r="R50" i="5"/>
  <c r="Q50" i="5"/>
  <c r="S49" i="5"/>
  <c r="R49" i="5"/>
  <c r="Q49" i="5"/>
  <c r="S48" i="5"/>
  <c r="R48" i="5"/>
  <c r="Q48" i="5"/>
  <c r="S47" i="5"/>
  <c r="R47" i="5"/>
  <c r="Q47" i="5"/>
  <c r="S46" i="5"/>
  <c r="R46" i="5"/>
  <c r="Q46" i="5"/>
  <c r="S45" i="5"/>
  <c r="R45" i="5"/>
  <c r="Q45" i="5"/>
  <c r="S44" i="5"/>
  <c r="R44" i="5"/>
  <c r="Q44" i="5"/>
  <c r="S43" i="5"/>
  <c r="R43" i="5"/>
  <c r="Q43" i="5"/>
  <c r="S42" i="5"/>
  <c r="R42" i="5"/>
  <c r="Q42" i="5"/>
  <c r="S41" i="5"/>
  <c r="R41" i="5"/>
  <c r="Q41" i="5"/>
  <c r="S40" i="5"/>
  <c r="R40" i="5"/>
  <c r="Q40" i="5"/>
  <c r="S39" i="5"/>
  <c r="R39" i="5"/>
  <c r="Q39" i="5"/>
  <c r="S38" i="5"/>
  <c r="R38" i="5"/>
  <c r="Q38" i="5"/>
  <c r="S37" i="5"/>
  <c r="R37" i="5"/>
  <c r="Q37" i="5"/>
  <c r="S36" i="5"/>
  <c r="R36" i="5"/>
  <c r="Q36" i="5"/>
  <c r="S35" i="5"/>
  <c r="R35" i="5"/>
  <c r="Q35" i="5"/>
  <c r="S34" i="5"/>
  <c r="R34" i="5"/>
  <c r="Q34" i="5"/>
  <c r="S33" i="5"/>
  <c r="R33" i="5"/>
  <c r="Q33" i="5"/>
  <c r="S32" i="5"/>
  <c r="R32" i="5"/>
  <c r="Q32" i="5"/>
  <c r="S31" i="5"/>
  <c r="R31" i="5"/>
  <c r="Q31" i="5"/>
  <c r="S30" i="5"/>
  <c r="R30" i="5"/>
  <c r="Q30" i="5"/>
  <c r="S29" i="5"/>
  <c r="R29" i="5"/>
  <c r="Q29" i="5"/>
  <c r="S28" i="5"/>
  <c r="R28" i="5"/>
  <c r="Q28" i="5"/>
  <c r="S27" i="5"/>
  <c r="R27" i="5"/>
  <c r="Q27" i="5"/>
  <c r="S26" i="5"/>
  <c r="R26" i="5"/>
  <c r="Q26" i="5"/>
  <c r="S25" i="5"/>
  <c r="R25" i="5"/>
  <c r="Q25" i="5"/>
  <c r="S24" i="5"/>
  <c r="R24" i="5"/>
  <c r="Q24" i="5"/>
  <c r="S23" i="5"/>
  <c r="R23" i="5"/>
  <c r="Q23" i="5"/>
  <c r="S22" i="5"/>
  <c r="R22" i="5"/>
  <c r="Q22" i="5"/>
  <c r="S21" i="5"/>
  <c r="R21" i="5"/>
  <c r="Q21" i="5"/>
  <c r="S20" i="5"/>
  <c r="R20" i="5"/>
  <c r="Q20" i="5"/>
  <c r="S19" i="5"/>
  <c r="R19" i="5"/>
  <c r="Q19" i="5"/>
  <c r="S18" i="5"/>
  <c r="R18" i="5"/>
  <c r="Q18" i="5"/>
  <c r="S17" i="5"/>
  <c r="R17" i="5"/>
  <c r="Q17" i="5"/>
  <c r="S16" i="5"/>
  <c r="R16" i="5"/>
  <c r="Q16" i="5"/>
  <c r="S15" i="5"/>
  <c r="R15" i="5"/>
  <c r="Q15" i="5"/>
  <c r="S14" i="5"/>
  <c r="R14" i="5"/>
  <c r="Q14" i="5"/>
  <c r="S13" i="5"/>
  <c r="R13" i="5"/>
  <c r="Q13" i="5"/>
  <c r="S12" i="5"/>
  <c r="R12" i="5"/>
  <c r="Q12" i="5"/>
  <c r="S11" i="5"/>
  <c r="R11" i="5"/>
  <c r="Q11" i="5"/>
  <c r="S10" i="5"/>
  <c r="R10" i="5"/>
  <c r="Q10" i="5"/>
  <c r="S9" i="5"/>
  <c r="R9" i="5"/>
  <c r="Q9" i="5"/>
  <c r="S8" i="5"/>
  <c r="R8" i="5"/>
  <c r="Q8" i="5"/>
  <c r="S7" i="5"/>
  <c r="R7" i="5"/>
  <c r="Q7" i="5"/>
  <c r="S6" i="5"/>
  <c r="R6" i="5"/>
  <c r="Q6" i="5"/>
  <c r="S5" i="5"/>
  <c r="R5" i="5"/>
  <c r="Q5" i="5"/>
  <c r="S4" i="5"/>
  <c r="R4" i="5"/>
  <c r="Q4" i="5"/>
  <c r="P4" i="5"/>
  <c r="O2" i="5"/>
  <c r="J2" i="5"/>
  <c r="E2" i="5"/>
  <c r="S2" i="5" l="1"/>
  <c r="P2" i="5"/>
  <c r="Q2" i="5" s="1"/>
  <c r="V4" i="5"/>
  <c r="U4" i="5"/>
  <c r="T4" i="5"/>
  <c r="V5" i="5"/>
  <c r="U5" i="5"/>
  <c r="T5" i="5"/>
  <c r="V6" i="5"/>
  <c r="U6" i="5"/>
  <c r="T6" i="5"/>
  <c r="V7" i="5"/>
  <c r="U7" i="5"/>
  <c r="T7" i="5"/>
  <c r="V8" i="5"/>
  <c r="U8" i="5"/>
  <c r="T8" i="5"/>
  <c r="V9" i="5"/>
  <c r="U9" i="5"/>
  <c r="T9" i="5"/>
  <c r="V10" i="5"/>
  <c r="U10" i="5"/>
  <c r="T10" i="5"/>
  <c r="V11" i="5"/>
  <c r="U11" i="5"/>
  <c r="T11" i="5"/>
  <c r="V12" i="5"/>
  <c r="U12" i="5"/>
  <c r="T12" i="5"/>
  <c r="V13" i="5"/>
  <c r="U13" i="5"/>
  <c r="T13" i="5"/>
  <c r="V14" i="5"/>
  <c r="U14" i="5"/>
  <c r="T14" i="5"/>
  <c r="V15" i="5"/>
  <c r="U15" i="5"/>
  <c r="T15" i="5"/>
  <c r="V16" i="5"/>
  <c r="U16" i="5"/>
  <c r="T16" i="5"/>
  <c r="V17" i="5"/>
  <c r="U17" i="5"/>
  <c r="T17" i="5"/>
  <c r="V18" i="5"/>
  <c r="U18" i="5"/>
  <c r="T18" i="5"/>
  <c r="V19" i="5"/>
  <c r="U19" i="5"/>
  <c r="T19" i="5"/>
  <c r="V20" i="5"/>
  <c r="U20" i="5"/>
  <c r="T20" i="5"/>
  <c r="V21" i="5"/>
  <c r="U21" i="5"/>
  <c r="T21" i="5"/>
  <c r="V22" i="5"/>
  <c r="U22" i="5"/>
  <c r="T22" i="5"/>
  <c r="V23" i="5"/>
  <c r="U23" i="5"/>
  <c r="T23" i="5"/>
  <c r="V24" i="5"/>
  <c r="U24" i="5"/>
  <c r="T24" i="5"/>
  <c r="V25" i="5"/>
  <c r="U25" i="5"/>
  <c r="T25" i="5"/>
  <c r="V26" i="5"/>
  <c r="U26" i="5"/>
  <c r="T26" i="5"/>
  <c r="V27" i="5"/>
  <c r="U27" i="5"/>
  <c r="T27" i="5"/>
  <c r="V28" i="5"/>
  <c r="U28" i="5"/>
  <c r="T28" i="5"/>
  <c r="V29" i="5"/>
  <c r="U29" i="5"/>
  <c r="T29" i="5"/>
  <c r="V30" i="5"/>
  <c r="U30" i="5"/>
  <c r="T30" i="5"/>
  <c r="V31" i="5"/>
  <c r="U31" i="5"/>
  <c r="T31" i="5"/>
  <c r="V32" i="5"/>
  <c r="U32" i="5"/>
  <c r="T32" i="5"/>
  <c r="V33" i="5"/>
  <c r="U33" i="5"/>
  <c r="T33" i="5"/>
  <c r="V34" i="5"/>
  <c r="U34" i="5"/>
  <c r="T34" i="5"/>
  <c r="V35" i="5"/>
  <c r="U35" i="5"/>
  <c r="T35" i="5"/>
  <c r="V36" i="5"/>
  <c r="U36" i="5"/>
  <c r="T36" i="5"/>
  <c r="V37" i="5"/>
  <c r="U37" i="5"/>
  <c r="T37" i="5"/>
  <c r="V38" i="5"/>
  <c r="U38" i="5"/>
  <c r="T38" i="5"/>
  <c r="V39" i="5"/>
  <c r="U39" i="5"/>
  <c r="T39" i="5"/>
  <c r="V40" i="5"/>
  <c r="U40" i="5"/>
  <c r="T40" i="5"/>
  <c r="V41" i="5"/>
  <c r="U41" i="5"/>
  <c r="T41" i="5"/>
  <c r="V42" i="5"/>
  <c r="U42" i="5"/>
  <c r="T42" i="5"/>
  <c r="V43" i="5"/>
  <c r="U43" i="5"/>
  <c r="T43" i="5"/>
  <c r="V44" i="5"/>
  <c r="U44" i="5"/>
  <c r="T44" i="5"/>
  <c r="V45" i="5"/>
  <c r="U45" i="5"/>
  <c r="T45" i="5"/>
  <c r="V46" i="5"/>
  <c r="U46" i="5"/>
  <c r="T46" i="5"/>
  <c r="V47" i="5"/>
  <c r="U47" i="5"/>
  <c r="T47" i="5"/>
  <c r="V48" i="5"/>
  <c r="U48" i="5"/>
  <c r="T48" i="5"/>
  <c r="V49" i="5"/>
  <c r="U49" i="5"/>
  <c r="T49" i="5"/>
  <c r="V50" i="5"/>
  <c r="U50" i="5"/>
  <c r="T50" i="5"/>
  <c r="V51" i="5"/>
  <c r="U51" i="5"/>
  <c r="T51" i="5"/>
  <c r="V52" i="5"/>
  <c r="U52" i="5"/>
  <c r="T52" i="5"/>
  <c r="V53" i="5"/>
  <c r="U53" i="5"/>
  <c r="T53" i="5"/>
  <c r="V54" i="5"/>
  <c r="U54" i="5"/>
  <c r="T54" i="5"/>
  <c r="V55" i="5"/>
  <c r="U55" i="5"/>
  <c r="T55" i="5"/>
  <c r="V56" i="5"/>
  <c r="U56" i="5"/>
  <c r="T56" i="5"/>
  <c r="V57" i="5"/>
  <c r="U57" i="5"/>
  <c r="T57" i="5"/>
  <c r="V58" i="5"/>
  <c r="U58" i="5"/>
  <c r="T58" i="5"/>
  <c r="V59" i="5"/>
  <c r="U59" i="5"/>
  <c r="T59" i="5"/>
  <c r="V60" i="5"/>
  <c r="U60" i="5"/>
  <c r="T60" i="5"/>
  <c r="V61" i="5"/>
  <c r="U61" i="5"/>
  <c r="T61" i="5"/>
  <c r="V62" i="5"/>
  <c r="U62" i="5"/>
  <c r="T62" i="5"/>
  <c r="V63" i="5"/>
  <c r="U63" i="5"/>
  <c r="T63" i="5"/>
  <c r="V64" i="5"/>
  <c r="U64" i="5"/>
  <c r="T64" i="5"/>
  <c r="V65" i="5"/>
  <c r="U65" i="5"/>
  <c r="T65" i="5"/>
  <c r="V66" i="5"/>
  <c r="U66" i="5"/>
  <c r="T66" i="5"/>
  <c r="V67" i="5"/>
  <c r="U67" i="5"/>
  <c r="T67" i="5"/>
  <c r="V68" i="5"/>
  <c r="U68" i="5"/>
  <c r="T68" i="5"/>
  <c r="V69" i="5"/>
  <c r="U69" i="5"/>
  <c r="T69" i="5"/>
  <c r="V70" i="5"/>
  <c r="U70" i="5"/>
  <c r="T70" i="5"/>
  <c r="V71" i="5"/>
  <c r="U71" i="5"/>
  <c r="T71" i="5"/>
  <c r="V72" i="5"/>
  <c r="U72" i="5"/>
  <c r="T72" i="5"/>
  <c r="V73" i="5"/>
  <c r="U73" i="5"/>
  <c r="T73" i="5"/>
  <c r="V74" i="5"/>
  <c r="U74" i="5"/>
  <c r="T74" i="5"/>
  <c r="V75" i="5"/>
  <c r="U75" i="5"/>
  <c r="T75" i="5"/>
  <c r="V76" i="5"/>
  <c r="U76" i="5"/>
  <c r="T76" i="5"/>
  <c r="V77" i="5"/>
  <c r="U77" i="5"/>
  <c r="T77" i="5"/>
  <c r="V78" i="5"/>
  <c r="U78" i="5"/>
  <c r="T78" i="5"/>
  <c r="V79" i="5"/>
  <c r="U79" i="5"/>
  <c r="T79" i="5"/>
  <c r="V80" i="5"/>
  <c r="U80" i="5"/>
  <c r="T80" i="5"/>
  <c r="V81" i="5"/>
  <c r="U81" i="5"/>
  <c r="T81" i="5"/>
  <c r="V82" i="5"/>
  <c r="U82" i="5"/>
  <c r="T82" i="5"/>
  <c r="V83" i="5"/>
  <c r="U83" i="5"/>
  <c r="T83" i="5"/>
  <c r="C83" i="4"/>
  <c r="D83" i="4" s="1"/>
  <c r="F83" i="4" s="1"/>
  <c r="C84" i="4"/>
  <c r="D84" i="4" s="1"/>
  <c r="F84" i="4" s="1"/>
  <c r="C85" i="4"/>
  <c r="D85" i="4" s="1"/>
  <c r="F85" i="4" s="1"/>
  <c r="Q10" i="1" l="1"/>
  <c r="R10" i="1"/>
  <c r="S10" i="1"/>
  <c r="T10" i="1"/>
  <c r="U10" i="1"/>
  <c r="V10" i="1"/>
  <c r="Q11" i="1"/>
  <c r="T11" i="1" s="1"/>
  <c r="R11" i="1"/>
  <c r="S11" i="1"/>
  <c r="U11" i="1" s="1"/>
  <c r="Q12" i="1"/>
  <c r="V12" i="1" s="1"/>
  <c r="R12" i="1"/>
  <c r="S12" i="1"/>
  <c r="U12" i="1" s="1"/>
  <c r="T12" i="1"/>
  <c r="Q13" i="1"/>
  <c r="R13" i="1"/>
  <c r="S13" i="1"/>
  <c r="T13" i="1"/>
  <c r="U13" i="1"/>
  <c r="V13" i="1"/>
  <c r="Q14" i="1"/>
  <c r="T14" i="1" s="1"/>
  <c r="R14" i="1"/>
  <c r="S14" i="1"/>
  <c r="U14" i="1"/>
  <c r="V14" i="1"/>
  <c r="Q15" i="1"/>
  <c r="T15" i="1" s="1"/>
  <c r="R15" i="1"/>
  <c r="S15" i="1"/>
  <c r="U15" i="1" s="1"/>
  <c r="Q16" i="1"/>
  <c r="V16" i="1" s="1"/>
  <c r="R16" i="1"/>
  <c r="S16" i="1"/>
  <c r="U16" i="1" s="1"/>
  <c r="T16" i="1"/>
  <c r="Q17" i="1"/>
  <c r="R17" i="1"/>
  <c r="S17" i="1"/>
  <c r="T17" i="1"/>
  <c r="U17" i="1"/>
  <c r="V17" i="1"/>
  <c r="Q18" i="1"/>
  <c r="T18" i="1" s="1"/>
  <c r="R18" i="1"/>
  <c r="S18" i="1"/>
  <c r="U18" i="1"/>
  <c r="V18" i="1"/>
  <c r="Q19" i="1"/>
  <c r="T19" i="1" s="1"/>
  <c r="R19" i="1"/>
  <c r="S19" i="1"/>
  <c r="U19" i="1" s="1"/>
  <c r="Q20" i="1"/>
  <c r="V20" i="1" s="1"/>
  <c r="R20" i="1"/>
  <c r="S20" i="1"/>
  <c r="U20" i="1" s="1"/>
  <c r="T20" i="1"/>
  <c r="Q21" i="1"/>
  <c r="R21" i="1"/>
  <c r="S21" i="1"/>
  <c r="T21" i="1"/>
  <c r="U21" i="1"/>
  <c r="V21" i="1"/>
  <c r="Q22" i="1"/>
  <c r="T22" i="1" s="1"/>
  <c r="R22" i="1"/>
  <c r="S22" i="1"/>
  <c r="U22" i="1"/>
  <c r="V22" i="1"/>
  <c r="Q23" i="1"/>
  <c r="T23" i="1" s="1"/>
  <c r="R23" i="1"/>
  <c r="S23" i="1"/>
  <c r="U23" i="1" s="1"/>
  <c r="Q24" i="1"/>
  <c r="V24" i="1" s="1"/>
  <c r="R24" i="1"/>
  <c r="S24" i="1"/>
  <c r="U24" i="1" s="1"/>
  <c r="T24" i="1"/>
  <c r="Q25" i="1"/>
  <c r="R25" i="1"/>
  <c r="S25" i="1"/>
  <c r="T25" i="1"/>
  <c r="U25" i="1"/>
  <c r="V25" i="1"/>
  <c r="Q26" i="1"/>
  <c r="T26" i="1" s="1"/>
  <c r="R26" i="1"/>
  <c r="S26" i="1"/>
  <c r="U26" i="1"/>
  <c r="V26" i="1"/>
  <c r="Q27" i="1"/>
  <c r="T27" i="1" s="1"/>
  <c r="R27" i="1"/>
  <c r="S27" i="1"/>
  <c r="U27" i="1" s="1"/>
  <c r="Q28" i="1"/>
  <c r="V28" i="1" s="1"/>
  <c r="R28" i="1"/>
  <c r="S28" i="1"/>
  <c r="U28" i="1" s="1"/>
  <c r="T28" i="1"/>
  <c r="Q29" i="1"/>
  <c r="R29" i="1"/>
  <c r="S29" i="1"/>
  <c r="T29" i="1"/>
  <c r="U29" i="1"/>
  <c r="V29" i="1"/>
  <c r="Q30" i="1"/>
  <c r="T30" i="1" s="1"/>
  <c r="R30" i="1"/>
  <c r="S30" i="1"/>
  <c r="U30" i="1"/>
  <c r="V30" i="1"/>
  <c r="Q31" i="1"/>
  <c r="T31" i="1" s="1"/>
  <c r="R31" i="1"/>
  <c r="S31" i="1"/>
  <c r="U31" i="1" s="1"/>
  <c r="Q32" i="1"/>
  <c r="V32" i="1" s="1"/>
  <c r="R32" i="1"/>
  <c r="S32" i="1"/>
  <c r="U32" i="1" s="1"/>
  <c r="T32" i="1"/>
  <c r="Q33" i="1"/>
  <c r="R33" i="1"/>
  <c r="S33" i="1"/>
  <c r="T33" i="1"/>
  <c r="U33" i="1"/>
  <c r="V33" i="1"/>
  <c r="Q34" i="1"/>
  <c r="T34" i="1" s="1"/>
  <c r="R34" i="1"/>
  <c r="S34" i="1"/>
  <c r="U34" i="1"/>
  <c r="V34" i="1"/>
  <c r="Q35" i="1"/>
  <c r="T35" i="1" s="1"/>
  <c r="R35" i="1"/>
  <c r="S35" i="1"/>
  <c r="U35" i="1" s="1"/>
  <c r="Q36" i="1"/>
  <c r="V36" i="1" s="1"/>
  <c r="R36" i="1"/>
  <c r="S36" i="1"/>
  <c r="U36" i="1" s="1"/>
  <c r="T36" i="1"/>
  <c r="Q37" i="1"/>
  <c r="R37" i="1"/>
  <c r="S37" i="1"/>
  <c r="T37" i="1"/>
  <c r="U37" i="1"/>
  <c r="V37" i="1"/>
  <c r="Q38" i="1"/>
  <c r="T38" i="1" s="1"/>
  <c r="R38" i="1"/>
  <c r="S38" i="1"/>
  <c r="U38" i="1"/>
  <c r="V38" i="1"/>
  <c r="Q39" i="1"/>
  <c r="T39" i="1" s="1"/>
  <c r="R39" i="1"/>
  <c r="S39" i="1"/>
  <c r="U39" i="1" s="1"/>
  <c r="Q40" i="1"/>
  <c r="V40" i="1" s="1"/>
  <c r="R40" i="1"/>
  <c r="S40" i="1"/>
  <c r="U40" i="1" s="1"/>
  <c r="T40" i="1"/>
  <c r="Q41" i="1"/>
  <c r="R41" i="1"/>
  <c r="S41" i="1"/>
  <c r="T41" i="1"/>
  <c r="U41" i="1"/>
  <c r="V41" i="1"/>
  <c r="Q42" i="1"/>
  <c r="T42" i="1" s="1"/>
  <c r="R42" i="1"/>
  <c r="S42" i="1"/>
  <c r="U42" i="1"/>
  <c r="V42" i="1"/>
  <c r="Q43" i="1"/>
  <c r="T43" i="1" s="1"/>
  <c r="R43" i="1"/>
  <c r="S43" i="1"/>
  <c r="U43" i="1" s="1"/>
  <c r="Q44" i="1"/>
  <c r="V44" i="1" s="1"/>
  <c r="R44" i="1"/>
  <c r="S44" i="1"/>
  <c r="U44" i="1" s="1"/>
  <c r="T44" i="1"/>
  <c r="Q45" i="1"/>
  <c r="R45" i="1"/>
  <c r="S45" i="1"/>
  <c r="T45" i="1"/>
  <c r="U45" i="1"/>
  <c r="V45" i="1"/>
  <c r="Q46" i="1"/>
  <c r="T46" i="1" s="1"/>
  <c r="R46" i="1"/>
  <c r="S46" i="1"/>
  <c r="U46" i="1"/>
  <c r="V46" i="1"/>
  <c r="Q47" i="1"/>
  <c r="T47" i="1" s="1"/>
  <c r="R47" i="1"/>
  <c r="S47" i="1"/>
  <c r="U47" i="1" s="1"/>
  <c r="Q48" i="1"/>
  <c r="V48" i="1" s="1"/>
  <c r="R48" i="1"/>
  <c r="S48" i="1"/>
  <c r="U48" i="1" s="1"/>
  <c r="T48" i="1"/>
  <c r="Q49" i="1"/>
  <c r="R49" i="1"/>
  <c r="S49" i="1"/>
  <c r="T49" i="1"/>
  <c r="U49" i="1"/>
  <c r="V49" i="1"/>
  <c r="Q50" i="1"/>
  <c r="T50" i="1" s="1"/>
  <c r="R50" i="1"/>
  <c r="S50" i="1"/>
  <c r="U50" i="1"/>
  <c r="V50" i="1"/>
  <c r="Q51" i="1"/>
  <c r="T51" i="1" s="1"/>
  <c r="R51" i="1"/>
  <c r="S51" i="1"/>
  <c r="U51" i="1" s="1"/>
  <c r="Q52" i="1"/>
  <c r="V52" i="1" s="1"/>
  <c r="R52" i="1"/>
  <c r="S52" i="1"/>
  <c r="U52" i="1" s="1"/>
  <c r="T52" i="1"/>
  <c r="Q53" i="1"/>
  <c r="R53" i="1"/>
  <c r="S53" i="1"/>
  <c r="T53" i="1"/>
  <c r="U53" i="1"/>
  <c r="V53" i="1"/>
  <c r="Q54" i="1"/>
  <c r="T54" i="1" s="1"/>
  <c r="R54" i="1"/>
  <c r="S54" i="1"/>
  <c r="U54" i="1"/>
  <c r="V54" i="1"/>
  <c r="Q55" i="1"/>
  <c r="T55" i="1" s="1"/>
  <c r="R55" i="1"/>
  <c r="S55" i="1"/>
  <c r="U55" i="1" s="1"/>
  <c r="Q56" i="1"/>
  <c r="V56" i="1" s="1"/>
  <c r="R56" i="1"/>
  <c r="S56" i="1"/>
  <c r="U56" i="1" s="1"/>
  <c r="T56" i="1"/>
  <c r="Q57" i="1"/>
  <c r="R57" i="1"/>
  <c r="S57" i="1"/>
  <c r="T57" i="1"/>
  <c r="U57" i="1"/>
  <c r="V57" i="1"/>
  <c r="Q58" i="1"/>
  <c r="T58" i="1" s="1"/>
  <c r="R58" i="1"/>
  <c r="S58" i="1"/>
  <c r="U58" i="1"/>
  <c r="V58" i="1"/>
  <c r="Q59" i="1"/>
  <c r="T59" i="1" s="1"/>
  <c r="R59" i="1"/>
  <c r="S59" i="1"/>
  <c r="U59" i="1" s="1"/>
  <c r="Q60" i="1"/>
  <c r="V60" i="1" s="1"/>
  <c r="R60" i="1"/>
  <c r="S60" i="1"/>
  <c r="U60" i="1" s="1"/>
  <c r="T60" i="1"/>
  <c r="Q61" i="1"/>
  <c r="R61" i="1"/>
  <c r="S61" i="1"/>
  <c r="T61" i="1"/>
  <c r="U61" i="1"/>
  <c r="V61" i="1"/>
  <c r="Q62" i="1"/>
  <c r="T62" i="1" s="1"/>
  <c r="R62" i="1"/>
  <c r="S62" i="1"/>
  <c r="U62" i="1"/>
  <c r="V62" i="1"/>
  <c r="Q63" i="1"/>
  <c r="T63" i="1" s="1"/>
  <c r="R63" i="1"/>
  <c r="S63" i="1"/>
  <c r="U63" i="1" s="1"/>
  <c r="Q64" i="1"/>
  <c r="V64" i="1" s="1"/>
  <c r="R64" i="1"/>
  <c r="S64" i="1"/>
  <c r="U64" i="1" s="1"/>
  <c r="T64" i="1"/>
  <c r="Q65" i="1"/>
  <c r="R65" i="1"/>
  <c r="S65" i="1"/>
  <c r="T65" i="1"/>
  <c r="U65" i="1"/>
  <c r="V65" i="1"/>
  <c r="Q66" i="1"/>
  <c r="T66" i="1" s="1"/>
  <c r="R66" i="1"/>
  <c r="S66" i="1"/>
  <c r="U66" i="1"/>
  <c r="Q67" i="1"/>
  <c r="T67" i="1" s="1"/>
  <c r="R67" i="1"/>
  <c r="S67" i="1"/>
  <c r="U67" i="1" s="1"/>
  <c r="Q68" i="1"/>
  <c r="V68" i="1" s="1"/>
  <c r="R68" i="1"/>
  <c r="S68" i="1"/>
  <c r="U68" i="1" s="1"/>
  <c r="T68" i="1"/>
  <c r="Q69" i="1"/>
  <c r="R69" i="1"/>
  <c r="S69" i="1"/>
  <c r="T69" i="1"/>
  <c r="U69" i="1"/>
  <c r="V69" i="1"/>
  <c r="Q70" i="1"/>
  <c r="T70" i="1" s="1"/>
  <c r="R70" i="1"/>
  <c r="S70" i="1"/>
  <c r="U70" i="1"/>
  <c r="Q71" i="1"/>
  <c r="T71" i="1" s="1"/>
  <c r="R71" i="1"/>
  <c r="S71" i="1"/>
  <c r="U71" i="1" s="1"/>
  <c r="Q72" i="1"/>
  <c r="V72" i="1" s="1"/>
  <c r="R72" i="1"/>
  <c r="S72" i="1"/>
  <c r="U72" i="1" s="1"/>
  <c r="T72" i="1"/>
  <c r="Q73" i="1"/>
  <c r="R73" i="1"/>
  <c r="S73" i="1"/>
  <c r="T73" i="1"/>
  <c r="U73" i="1"/>
  <c r="V73" i="1"/>
  <c r="Q74" i="1"/>
  <c r="T74" i="1" s="1"/>
  <c r="R74" i="1"/>
  <c r="S74" i="1"/>
  <c r="U74" i="1"/>
  <c r="Q75" i="1"/>
  <c r="T75" i="1" s="1"/>
  <c r="R75" i="1"/>
  <c r="S75" i="1"/>
  <c r="U75" i="1" s="1"/>
  <c r="Q76" i="1"/>
  <c r="V76" i="1" s="1"/>
  <c r="R76" i="1"/>
  <c r="S76" i="1"/>
  <c r="U76" i="1" s="1"/>
  <c r="T76" i="1"/>
  <c r="Q77" i="1"/>
  <c r="R77" i="1"/>
  <c r="S77" i="1"/>
  <c r="T77" i="1"/>
  <c r="U77" i="1"/>
  <c r="V77" i="1"/>
  <c r="Q78" i="1"/>
  <c r="T78" i="1" s="1"/>
  <c r="R78" i="1"/>
  <c r="S78" i="1"/>
  <c r="U78" i="1"/>
  <c r="Q79" i="1"/>
  <c r="T79" i="1" s="1"/>
  <c r="R79" i="1"/>
  <c r="S79" i="1"/>
  <c r="U79" i="1" s="1"/>
  <c r="Q80" i="1"/>
  <c r="V80" i="1" s="1"/>
  <c r="R80" i="1"/>
  <c r="S80" i="1"/>
  <c r="U80" i="1" s="1"/>
  <c r="T80" i="1"/>
  <c r="Q81" i="1"/>
  <c r="R81" i="1"/>
  <c r="S81" i="1"/>
  <c r="T81" i="1"/>
  <c r="U81" i="1"/>
  <c r="V81" i="1"/>
  <c r="Q82" i="1"/>
  <c r="U82" i="1" s="1"/>
  <c r="R82" i="1"/>
  <c r="S82" i="1"/>
  <c r="Q83" i="1"/>
  <c r="T83" i="1" s="1"/>
  <c r="R83" i="1"/>
  <c r="S83" i="1"/>
  <c r="U83" i="1" s="1"/>
  <c r="S5" i="1"/>
  <c r="S6" i="1"/>
  <c r="U6" i="1" s="1"/>
  <c r="S7" i="1"/>
  <c r="V7" i="1" s="1"/>
  <c r="S8" i="1"/>
  <c r="V8" i="1" s="1"/>
  <c r="S9" i="1"/>
  <c r="U9" i="1" s="1"/>
  <c r="S4" i="1"/>
  <c r="Q5" i="1"/>
  <c r="R5" i="1"/>
  <c r="T5" i="1"/>
  <c r="U5" i="1"/>
  <c r="V5" i="1"/>
  <c r="Q6" i="1"/>
  <c r="T6" i="1" s="1"/>
  <c r="R6" i="1"/>
  <c r="Q7" i="1"/>
  <c r="R7" i="1"/>
  <c r="T7" i="1"/>
  <c r="U7" i="1"/>
  <c r="Q8" i="1"/>
  <c r="R8" i="1"/>
  <c r="T8" i="1" s="1"/>
  <c r="Q9" i="1"/>
  <c r="T9" i="1" s="1"/>
  <c r="R9" i="1"/>
  <c r="P4" i="1"/>
  <c r="R4" i="1"/>
  <c r="Q4" i="1"/>
  <c r="V82" i="1" l="1"/>
  <c r="V78" i="1"/>
  <c r="V74" i="1"/>
  <c r="V70" i="1"/>
  <c r="V66" i="1"/>
  <c r="U8" i="1"/>
  <c r="V6" i="1"/>
  <c r="V83" i="1"/>
  <c r="T82" i="1"/>
  <c r="V79" i="1"/>
  <c r="V75" i="1"/>
  <c r="V71" i="1"/>
  <c r="V67" i="1"/>
  <c r="V63" i="1"/>
  <c r="V59" i="1"/>
  <c r="V55" i="1"/>
  <c r="V51" i="1"/>
  <c r="V47" i="1"/>
  <c r="V43" i="1"/>
  <c r="V39" i="1"/>
  <c r="V35" i="1"/>
  <c r="V31" i="1"/>
  <c r="V27" i="1"/>
  <c r="V23" i="1"/>
  <c r="V19" i="1"/>
  <c r="V15" i="1"/>
  <c r="V11" i="1"/>
  <c r="V9" i="1"/>
  <c r="U4" i="1"/>
  <c r="V4" i="1"/>
  <c r="T4" i="1"/>
  <c r="C5" i="4"/>
  <c r="D5" i="4" s="1"/>
  <c r="F5" i="4" s="1"/>
  <c r="C6" i="4"/>
  <c r="D6" i="4" s="1"/>
  <c r="F6" i="4" s="1"/>
  <c r="C7" i="4"/>
  <c r="D7" i="4" s="1"/>
  <c r="F7" i="4" s="1"/>
  <c r="C8" i="4"/>
  <c r="D8" i="4" s="1"/>
  <c r="F8" i="4" s="1"/>
  <c r="C9" i="4"/>
  <c r="D9" i="4" s="1"/>
  <c r="F9" i="4" s="1"/>
  <c r="C10" i="4"/>
  <c r="D10" i="4" s="1"/>
  <c r="F10" i="4" s="1"/>
  <c r="C11" i="4"/>
  <c r="D11" i="4" s="1"/>
  <c r="F11" i="4" s="1"/>
  <c r="C12" i="4"/>
  <c r="D12" i="4" s="1"/>
  <c r="F12" i="4" s="1"/>
  <c r="C13" i="4"/>
  <c r="D13" i="4" s="1"/>
  <c r="F13" i="4" s="1"/>
  <c r="C14" i="4"/>
  <c r="D14" i="4" s="1"/>
  <c r="F14" i="4" s="1"/>
  <c r="C15" i="4"/>
  <c r="D15" i="4" s="1"/>
  <c r="F15" i="4" s="1"/>
  <c r="C16" i="4"/>
  <c r="D16" i="4" s="1"/>
  <c r="F16" i="4" s="1"/>
  <c r="C17" i="4"/>
  <c r="D17" i="4" s="1"/>
  <c r="F17" i="4" s="1"/>
  <c r="C18" i="4"/>
  <c r="D18" i="4" s="1"/>
  <c r="F18" i="4" s="1"/>
  <c r="C19" i="4"/>
  <c r="D19" i="4" s="1"/>
  <c r="F19" i="4" s="1"/>
  <c r="C20" i="4"/>
  <c r="D20" i="4" s="1"/>
  <c r="F20" i="4" s="1"/>
  <c r="C21" i="4"/>
  <c r="D21" i="4" s="1"/>
  <c r="F21" i="4" s="1"/>
  <c r="C22" i="4"/>
  <c r="D22" i="4" s="1"/>
  <c r="F22" i="4" s="1"/>
  <c r="C23" i="4"/>
  <c r="D23" i="4" s="1"/>
  <c r="F23" i="4" s="1"/>
  <c r="C24" i="4"/>
  <c r="D24" i="4" s="1"/>
  <c r="F24" i="4" s="1"/>
  <c r="C25" i="4"/>
  <c r="D25" i="4" s="1"/>
  <c r="F25" i="4" s="1"/>
  <c r="C26" i="4"/>
  <c r="D26" i="4" s="1"/>
  <c r="F26" i="4" s="1"/>
  <c r="C27" i="4"/>
  <c r="D27" i="4" s="1"/>
  <c r="F27" i="4" s="1"/>
  <c r="C28" i="4"/>
  <c r="D28" i="4" s="1"/>
  <c r="F28" i="4" s="1"/>
  <c r="C29" i="4"/>
  <c r="D29" i="4" s="1"/>
  <c r="F29" i="4" s="1"/>
  <c r="C30" i="4"/>
  <c r="D30" i="4" s="1"/>
  <c r="F30" i="4" s="1"/>
  <c r="C31" i="4"/>
  <c r="D31" i="4" s="1"/>
  <c r="F31" i="4" s="1"/>
  <c r="C32" i="4"/>
  <c r="D32" i="4" s="1"/>
  <c r="F32" i="4" s="1"/>
  <c r="C33" i="4"/>
  <c r="D33" i="4" s="1"/>
  <c r="F33" i="4" s="1"/>
  <c r="C34" i="4"/>
  <c r="D34" i="4" s="1"/>
  <c r="F34" i="4" s="1"/>
  <c r="C35" i="4"/>
  <c r="D35" i="4" s="1"/>
  <c r="F35" i="4" s="1"/>
  <c r="C36" i="4"/>
  <c r="D36" i="4" s="1"/>
  <c r="F36" i="4" s="1"/>
  <c r="C37" i="4"/>
  <c r="D37" i="4" s="1"/>
  <c r="F37" i="4" s="1"/>
  <c r="C38" i="4"/>
  <c r="D38" i="4" s="1"/>
  <c r="F38" i="4" s="1"/>
  <c r="C39" i="4"/>
  <c r="D39" i="4" s="1"/>
  <c r="F39" i="4" s="1"/>
  <c r="C40" i="4"/>
  <c r="D40" i="4" s="1"/>
  <c r="F40" i="4" s="1"/>
  <c r="C41" i="4"/>
  <c r="D41" i="4" s="1"/>
  <c r="F41" i="4" s="1"/>
  <c r="C42" i="4"/>
  <c r="D42" i="4" s="1"/>
  <c r="F42" i="4" s="1"/>
  <c r="C43" i="4"/>
  <c r="D43" i="4" s="1"/>
  <c r="F43" i="4" s="1"/>
  <c r="C44" i="4"/>
  <c r="D44" i="4" s="1"/>
  <c r="F44" i="4" s="1"/>
  <c r="C45" i="4"/>
  <c r="D45" i="4" s="1"/>
  <c r="F45" i="4" s="1"/>
  <c r="C46" i="4"/>
  <c r="D46" i="4" s="1"/>
  <c r="F46" i="4" s="1"/>
  <c r="C47" i="4"/>
  <c r="D47" i="4" s="1"/>
  <c r="F47" i="4" s="1"/>
  <c r="C48" i="4"/>
  <c r="D48" i="4" s="1"/>
  <c r="F48" i="4" s="1"/>
  <c r="C49" i="4"/>
  <c r="D49" i="4" s="1"/>
  <c r="F49" i="4" s="1"/>
  <c r="C50" i="4"/>
  <c r="D50" i="4" s="1"/>
  <c r="F50" i="4" s="1"/>
  <c r="C51" i="4"/>
  <c r="D51" i="4" s="1"/>
  <c r="F51" i="4" s="1"/>
  <c r="C52" i="4"/>
  <c r="D52" i="4" s="1"/>
  <c r="F52" i="4" s="1"/>
  <c r="C53" i="4"/>
  <c r="D53" i="4" s="1"/>
  <c r="F53" i="4" s="1"/>
  <c r="C54" i="4"/>
  <c r="D54" i="4" s="1"/>
  <c r="F54" i="4" s="1"/>
  <c r="C55" i="4"/>
  <c r="D55" i="4" s="1"/>
  <c r="F55" i="4" s="1"/>
  <c r="C56" i="4"/>
  <c r="D56" i="4" s="1"/>
  <c r="F56" i="4" s="1"/>
  <c r="C57" i="4"/>
  <c r="D57" i="4" s="1"/>
  <c r="F57" i="4" s="1"/>
  <c r="C58" i="4"/>
  <c r="D58" i="4" s="1"/>
  <c r="F58" i="4" s="1"/>
  <c r="C59" i="4"/>
  <c r="D59" i="4" s="1"/>
  <c r="F59" i="4" s="1"/>
  <c r="C60" i="4"/>
  <c r="D60" i="4" s="1"/>
  <c r="F60" i="4" s="1"/>
  <c r="C61" i="4"/>
  <c r="D61" i="4" s="1"/>
  <c r="F61" i="4" s="1"/>
  <c r="C62" i="4"/>
  <c r="D62" i="4" s="1"/>
  <c r="F62" i="4" s="1"/>
  <c r="C63" i="4"/>
  <c r="D63" i="4" s="1"/>
  <c r="F63" i="4" s="1"/>
  <c r="C64" i="4"/>
  <c r="D64" i="4" s="1"/>
  <c r="F64" i="4" s="1"/>
  <c r="C65" i="4"/>
  <c r="D65" i="4" s="1"/>
  <c r="F65" i="4" s="1"/>
  <c r="C66" i="4"/>
  <c r="D66" i="4" s="1"/>
  <c r="F66" i="4" s="1"/>
  <c r="C67" i="4"/>
  <c r="D67" i="4" s="1"/>
  <c r="F67" i="4" s="1"/>
  <c r="C68" i="4"/>
  <c r="D68" i="4" s="1"/>
  <c r="F68" i="4" s="1"/>
  <c r="C69" i="4"/>
  <c r="D69" i="4" s="1"/>
  <c r="F69" i="4" s="1"/>
  <c r="C70" i="4"/>
  <c r="D70" i="4" s="1"/>
  <c r="F70" i="4" s="1"/>
  <c r="C71" i="4"/>
  <c r="D71" i="4" s="1"/>
  <c r="F71" i="4" s="1"/>
  <c r="C72" i="4"/>
  <c r="D72" i="4" s="1"/>
  <c r="F72" i="4" s="1"/>
  <c r="C73" i="4"/>
  <c r="D73" i="4" s="1"/>
  <c r="F73" i="4" s="1"/>
  <c r="C74" i="4"/>
  <c r="D74" i="4" s="1"/>
  <c r="F74" i="4" s="1"/>
  <c r="C75" i="4"/>
  <c r="D75" i="4" s="1"/>
  <c r="F75" i="4" s="1"/>
  <c r="C76" i="4"/>
  <c r="D76" i="4" s="1"/>
  <c r="F76" i="4" s="1"/>
  <c r="C77" i="4"/>
  <c r="D77" i="4" s="1"/>
  <c r="F77" i="4" s="1"/>
  <c r="C78" i="4"/>
  <c r="D78" i="4" s="1"/>
  <c r="F78" i="4" s="1"/>
  <c r="C79" i="4"/>
  <c r="D79" i="4" s="1"/>
  <c r="F79" i="4" s="1"/>
  <c r="C80" i="4"/>
  <c r="D80" i="4" s="1"/>
  <c r="F80" i="4" s="1"/>
  <c r="C81" i="4"/>
  <c r="D81" i="4" s="1"/>
  <c r="F81" i="4" s="1"/>
  <c r="C82" i="4"/>
  <c r="D82" i="4" s="1"/>
  <c r="F82" i="4" s="1"/>
  <c r="C4" i="4"/>
  <c r="D4" i="4" s="1"/>
  <c r="D3" i="4" s="1"/>
  <c r="F4" i="4" l="1"/>
  <c r="F3" i="4" s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D245" i="1"/>
  <c r="C245" i="1"/>
  <c r="C244" i="1"/>
  <c r="D244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D166" i="1"/>
  <c r="C166" i="1"/>
  <c r="D165" i="1"/>
  <c r="C165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D85" i="1"/>
  <c r="C85" i="1"/>
  <c r="O2" i="1" l="1"/>
  <c r="J2" i="1"/>
  <c r="E2" i="1"/>
  <c r="S2" i="1" l="1"/>
  <c r="P2" i="1"/>
  <c r="Q2" i="1" s="1"/>
</calcChain>
</file>

<file path=xl/sharedStrings.xml><?xml version="1.0" encoding="utf-8"?>
<sst xmlns="http://schemas.openxmlformats.org/spreadsheetml/2006/main" count="1056" uniqueCount="118">
  <si>
    <t>Bench</t>
  </si>
  <si>
    <t>Detail</t>
  </si>
  <si>
    <t>Name</t>
  </si>
  <si>
    <t>Class</t>
  </si>
  <si>
    <t xml:space="preserve"> 20/08/2022 LIGHT GUN</t>
  </si>
  <si>
    <t xml:space="preserve"> 21/08/2022 HEAVY GUN</t>
  </si>
  <si>
    <t xml:space="preserve"> 22/08/2022 RIMFIRE</t>
  </si>
  <si>
    <t>Greg Chapman</t>
  </si>
  <si>
    <t>Josh Arundell</t>
  </si>
  <si>
    <t>Bob Wright</t>
  </si>
  <si>
    <t>John Butts</t>
  </si>
  <si>
    <t>Michael FARR</t>
  </si>
  <si>
    <t>Paul Reed</t>
  </si>
  <si>
    <t>Barry Tucker L</t>
  </si>
  <si>
    <t>Bruce Blacker</t>
  </si>
  <si>
    <t>Bruce Yalden</t>
  </si>
  <si>
    <t>Jeff Malin</t>
  </si>
  <si>
    <t>Shane Clow</t>
  </si>
  <si>
    <t>Luke May</t>
  </si>
  <si>
    <t>Mark Welsh</t>
  </si>
  <si>
    <t>Stuart Perthybridge</t>
  </si>
  <si>
    <t>Dave Dundas</t>
  </si>
  <si>
    <t>Phil Jones</t>
  </si>
  <si>
    <t>Gavin Marshall</t>
  </si>
  <si>
    <t>Murray Hicks (S)</t>
  </si>
  <si>
    <t>Mark Lacey (S)</t>
  </si>
  <si>
    <t>Fiona Lacey (S)</t>
  </si>
  <si>
    <t>Dave Richards</t>
  </si>
  <si>
    <t>Adam Richards</t>
  </si>
  <si>
    <t>Tim Pavey L</t>
  </si>
  <si>
    <t>Anthony Bending</t>
  </si>
  <si>
    <t>Brian Mitchell</t>
  </si>
  <si>
    <t>Janette Mitchell</t>
  </si>
  <si>
    <t>Sean Ambrose</t>
  </si>
  <si>
    <t>Mal Ambrose</t>
  </si>
  <si>
    <t>Colin Farquharson</t>
  </si>
  <si>
    <t>Dave Groves</t>
  </si>
  <si>
    <t>Stuart Thomson</t>
  </si>
  <si>
    <t>Callum Groves (J) 16</t>
  </si>
  <si>
    <t>Fred Blacker L</t>
  </si>
  <si>
    <t>Haden Blades</t>
  </si>
  <si>
    <t>Justin Everett</t>
  </si>
  <si>
    <t>Vince Vaina</t>
  </si>
  <si>
    <t>Dave Zucconi</t>
  </si>
  <si>
    <t>Stephen Ball</t>
  </si>
  <si>
    <t>Cheryl Ball</t>
  </si>
  <si>
    <t>Dave Husin</t>
  </si>
  <si>
    <t>Carol Berg Von Lindhe</t>
  </si>
  <si>
    <t>L</t>
  </si>
  <si>
    <t>H</t>
  </si>
  <si>
    <t>RF</t>
  </si>
  <si>
    <t>Andy Santa</t>
  </si>
  <si>
    <t>Chris Cowell</t>
  </si>
  <si>
    <t>Kathy Dundas (S)</t>
  </si>
  <si>
    <t>Glen Ross L (S)</t>
  </si>
  <si>
    <t>Rob Valeri (S)</t>
  </si>
  <si>
    <t>Kaylene Gillman (LM)</t>
  </si>
  <si>
    <t>Mark Anstee</t>
  </si>
  <si>
    <t>Robert Dalbron (L)</t>
  </si>
  <si>
    <t>Anthony Hall (L)</t>
  </si>
  <si>
    <t>Cameron Starr</t>
  </si>
  <si>
    <t>Nick Aagren (L)</t>
  </si>
  <si>
    <t>Matty Riches</t>
  </si>
  <si>
    <t>Peter Cross</t>
  </si>
  <si>
    <t>Chris Parry</t>
  </si>
  <si>
    <t>Richard Lobb (LM)</t>
  </si>
  <si>
    <t>Percy Spierske</t>
  </si>
  <si>
    <t>Peter Gerholt</t>
  </si>
  <si>
    <t>M R Bennett</t>
  </si>
  <si>
    <t>Ivan Wilson</t>
  </si>
  <si>
    <t>Brian Wray</t>
  </si>
  <si>
    <t>Tony Weston</t>
  </si>
  <si>
    <t>Ken Perrin</t>
  </si>
  <si>
    <t>Scott McKee</t>
  </si>
  <si>
    <t>Scott Benson</t>
  </si>
  <si>
    <t>Warren Gardlner</t>
  </si>
  <si>
    <t>Robert Coulter</t>
  </si>
  <si>
    <t>Grant Groves</t>
  </si>
  <si>
    <t>Eli Groves (J) (13)</t>
  </si>
  <si>
    <t>Cecil Wilkinson</t>
  </si>
  <si>
    <t>Richard FARR</t>
  </si>
  <si>
    <t>Brian Taylor L</t>
  </si>
  <si>
    <t>Patrick Kitschke</t>
  </si>
  <si>
    <t>Ashley Habberman</t>
  </si>
  <si>
    <t>Graham Crossman</t>
  </si>
  <si>
    <t>Ralph Garlick</t>
  </si>
  <si>
    <t>Row Labels</t>
  </si>
  <si>
    <t>Grand Total</t>
  </si>
  <si>
    <t>Count of Class</t>
  </si>
  <si>
    <t>Discount</t>
  </si>
  <si>
    <t>Sponsership</t>
  </si>
  <si>
    <t>Monies</t>
  </si>
  <si>
    <t>Steve Monck</t>
  </si>
  <si>
    <t>Blake Savage</t>
  </si>
  <si>
    <t>Jamie Lawrence</t>
  </si>
  <si>
    <t>Craig McKee</t>
  </si>
  <si>
    <t>Dennis Hopper</t>
  </si>
  <si>
    <t>Barry Wild</t>
  </si>
  <si>
    <t>CF</t>
  </si>
  <si>
    <t>CF+RF</t>
  </si>
  <si>
    <t>LG+HG</t>
  </si>
  <si>
    <t>3 GUN</t>
  </si>
  <si>
    <t>Rob Riley</t>
  </si>
  <si>
    <t>Brian Taylor (L)</t>
  </si>
  <si>
    <t>Fiona Lacey</t>
  </si>
  <si>
    <t>Hayden Blades</t>
  </si>
  <si>
    <t>Glen Ross (S)</t>
  </si>
  <si>
    <t>Michar Farr</t>
  </si>
  <si>
    <t>Richard Farr</t>
  </si>
  <si>
    <t>Rob Valerie (S)</t>
  </si>
  <si>
    <t>Warren Gardner</t>
  </si>
  <si>
    <t>Barry Tucker (L)</t>
  </si>
  <si>
    <t>Fred Blacker (L)</t>
  </si>
  <si>
    <t>Eli Groves (J) &lt;13</t>
  </si>
  <si>
    <t>Ian Wilson</t>
  </si>
  <si>
    <t>Stuart Thompson</t>
  </si>
  <si>
    <t>Tim Pavey</t>
  </si>
  <si>
    <t>Bob Wright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</si>
</sst>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0" xfId="0" applyFill="1"/>
    <xf numFmtId="0" fontId="0" fillId="3" borderId="2" xfId="0" applyFill="1" applyBorder="1"/>
    <xf numFmtId="0" fontId="0" fillId="3" borderId="0" xfId="0" applyFill="1"/>
    <xf numFmtId="0" fontId="0" fillId="5" borderId="2" xfId="0" applyFill="1" applyBorder="1"/>
    <xf numFmtId="0" fontId="0" fillId="5" borderId="0" xfId="0" applyFill="1"/>
    <xf numFmtId="0" fontId="0" fillId="5" borderId="7" xfId="0" applyFill="1" applyBorder="1"/>
    <xf numFmtId="0" fontId="0" fillId="6" borderId="2" xfId="0" applyFill="1" applyBorder="1"/>
    <xf numFmtId="0" fontId="0" fillId="6" borderId="0" xfId="0" applyFill="1"/>
    <xf numFmtId="0" fontId="0" fillId="7" borderId="2" xfId="0" applyFill="1" applyBorder="1"/>
    <xf numFmtId="0" fontId="0" fillId="7" borderId="0" xfId="0" applyFill="1"/>
    <xf numFmtId="0" fontId="0" fillId="7" borderId="7" xfId="0" applyFill="1" applyBorder="1"/>
    <xf numFmtId="0" fontId="0" fillId="8" borderId="2" xfId="0" applyFill="1" applyBorder="1"/>
    <xf numFmtId="0" fontId="0" fillId="8" borderId="0" xfId="0" applyFill="1"/>
    <xf numFmtId="0" fontId="0" fillId="3" borderId="7" xfId="0" applyFill="1" applyBorder="1"/>
    <xf numFmtId="0" fontId="0" fillId="9" borderId="2" xfId="0" applyFill="1" applyBorder="1"/>
    <xf numFmtId="0" fontId="0" fillId="9" borderId="0" xfId="0" applyFill="1"/>
    <xf numFmtId="0" fontId="0" fillId="10" borderId="2" xfId="0" applyFill="1" applyBorder="1"/>
    <xf numFmtId="0" fontId="0" fillId="10" borderId="0" xfId="0" applyFill="1"/>
    <xf numFmtId="0" fontId="0" fillId="4" borderId="7" xfId="0" applyFill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2" xfId="0" applyFill="1" applyBorder="1"/>
    <xf numFmtId="0" fontId="0" fillId="11" borderId="0" xfId="0" applyFill="1"/>
    <xf numFmtId="0" fontId="3" fillId="2" borderId="0" xfId="0" applyFont="1" applyFill="1"/>
    <xf numFmtId="44" fontId="0" fillId="0" borderId="0" xfId="1" applyFont="1"/>
    <xf numFmtId="0" fontId="0" fillId="12" borderId="0" xfId="0" applyFill="1"/>
    <xf numFmtId="0" fontId="0" fillId="12" borderId="7" xfId="0" applyFill="1" applyBorder="1"/>
    <xf numFmtId="0" fontId="0" fillId="13" borderId="0" xfId="0" applyFill="1"/>
    <xf numFmtId="0" fontId="0" fillId="2" borderId="7" xfId="0" applyFill="1" applyBorder="1"/>
    <xf numFmtId="0" fontId="0" fillId="14" borderId="2" xfId="0" applyFill="1" applyBorder="1"/>
    <xf numFmtId="0" fontId="0" fillId="14" borderId="0" xfId="0" applyFill="1"/>
    <xf numFmtId="0" fontId="0" fillId="14" borderId="7" xfId="0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0" xfId="0" applyFill="1"/>
    <xf numFmtId="0" fontId="0" fillId="15" borderId="2" xfId="0" applyFill="1" applyBorder="1"/>
    <xf numFmtId="0" fontId="0" fillId="15" borderId="0" xfId="0" applyFill="1"/>
    <xf numFmtId="0" fontId="0" fillId="16" borderId="2" xfId="0" applyFill="1" applyBorder="1"/>
    <xf numFmtId="0" fontId="0" fillId="16" borderId="0" xfId="0" applyFill="1"/>
    <xf numFmtId="0" fontId="0" fillId="16" borderId="7" xfId="0" applyFill="1" applyBorder="1"/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3" fillId="6" borderId="2" xfId="0" applyFont="1" applyFill="1" applyBorder="1"/>
    <xf numFmtId="0" fontId="3" fillId="6" borderId="0" xfId="0" applyFont="1" applyFill="1"/>
    <xf numFmtId="0" fontId="0" fillId="17" borderId="7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9" xfId="0" applyBorder="1"/>
    <xf numFmtId="44" fontId="0" fillId="0" borderId="0" xfId="0" applyNumberFormat="1"/>
    <xf numFmtId="0" fontId="0" fillId="17" borderId="0" xfId="0" applyFill="1"/>
    <xf numFmtId="0" fontId="1" fillId="14" borderId="0" xfId="0" applyFont="1" applyFill="1"/>
    <xf numFmtId="0" fontId="0" fillId="8" borderId="7" xfId="0" applyFill="1" applyBorder="1"/>
    <xf numFmtId="0" fontId="3" fillId="0" borderId="4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SAA Wagga Wagga" refreshedDate="44789.480335069442" createdVersion="8" refreshedVersion="8" minRefreshableVersion="3" recordCount="240" xr:uid="{B1638BD3-78F9-4FC4-8501-2CE07505D671}">
  <cacheSource type="worksheet">
    <worksheetSource ref="C84:D324" sheet="Booking List"/>
  </cacheSource>
  <cacheFields count="2">
    <cacheField name="Name" numFmtId="0">
      <sharedItems containsMixedTypes="1" containsNumber="1" containsInteger="1" minValue="0" maxValue="0" count="83">
        <s v="Greg Chapman"/>
        <s v="Josh Arundell"/>
        <s v="Bob Wright"/>
        <n v="0"/>
        <s v="John Butts"/>
        <s v="Paul Reed"/>
        <s v="Barry Tucker L"/>
        <s v="Ashley Habberman"/>
        <s v="Michael FARR"/>
        <s v="Richard FARR"/>
        <s v="Rob Valeri (S)"/>
        <s v="Robert Dalbron (L)"/>
        <s v="Ken Perrin"/>
        <s v="Tim Pavey L"/>
        <s v="Dennis Hopper"/>
        <s v="Bruce Blacker"/>
        <s v="Fred Blacker L"/>
        <s v="Grant Groves"/>
        <s v="Eli Groves (J) (13)"/>
        <s v="Glen Ross L (S)"/>
        <s v="Nick Aagren (L)"/>
        <s v="Richard Lobb (LM)"/>
        <s v="Percy Spierske"/>
        <s v="Jeff Malin"/>
        <s v="Chris Parry"/>
        <s v="Shane Clow"/>
        <s v="Barry Wild"/>
        <s v="Stuart Perthybridge"/>
        <s v="Dave Dundas"/>
        <s v="Kathy Dundas (S)"/>
        <s v="Colin Farquharson"/>
        <s v="Phil Jones"/>
        <s v="Gavin Marshall"/>
        <s v="Ralph Garlick"/>
        <s v="Mark Welsh"/>
        <s v="Mark Lacey (S)"/>
        <s v="Murray Hicks (S)"/>
        <s v="Dave Richards"/>
        <s v="Adam Richards"/>
        <s v="Robert Coulter"/>
        <s v="Warren Gardlner"/>
        <s v="Dave Husin"/>
        <s v="Carol Berg Von Lindhe"/>
        <s v="Dave Groves"/>
        <s v="Callum Groves (J) 16"/>
        <s v="Stuart Thomson"/>
        <s v="Andy Santa"/>
        <s v="Justin Everett"/>
        <s v="Vince Vaina"/>
        <s v="Chris Cowell"/>
        <s v="Haden Blades"/>
        <s v="Stephen Ball"/>
        <s v="Cheryl Ball"/>
        <s v="Peter Gerholt"/>
        <s v="M R Bennett"/>
        <s v="Sean Ambrose"/>
        <s v="Mal Ambrose"/>
        <s v="Scott Benson"/>
        <s v="Patrick Kitschke"/>
        <s v="Ivan Wilson"/>
        <s v="Scott McKee"/>
        <s v="Craig McKee"/>
        <s v="Tony Weston"/>
        <s v="Matty Riches"/>
        <s v="Peter Cross"/>
        <s v="Anthony Hall (L)"/>
        <s v="Cameron Starr"/>
        <s v="Brian Taylor L"/>
        <s v="Steve Monck"/>
        <s v="Graham Crossman"/>
        <s v="Blake Savage"/>
        <s v="Bruce Yalden"/>
        <s v="Dave Zucconi"/>
        <s v="Anthony Bending"/>
        <s v="Mark Anstee"/>
        <s v="Cecil Wilkinson"/>
        <s v="Luke May"/>
        <s v="Brian Wray"/>
        <s v="Kaylene Gillman (LM)"/>
        <s v="Brian Mitchell"/>
        <s v="Janette Mitchell"/>
        <s v="Fiona Lacey (S)"/>
        <s v="Jamie Lawrence"/>
      </sharedItems>
    </cacheField>
    <cacheField name="C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s v="L"/>
  </r>
  <r>
    <x v="1"/>
    <s v="L"/>
  </r>
  <r>
    <x v="2"/>
    <s v="L"/>
  </r>
  <r>
    <x v="3"/>
    <s v="L"/>
  </r>
  <r>
    <x v="4"/>
    <s v="L"/>
  </r>
  <r>
    <x v="5"/>
    <s v="L"/>
  </r>
  <r>
    <x v="6"/>
    <s v="L"/>
  </r>
  <r>
    <x v="7"/>
    <s v="L"/>
  </r>
  <r>
    <x v="8"/>
    <s v="L"/>
  </r>
  <r>
    <x v="9"/>
    <s v="L"/>
  </r>
  <r>
    <x v="10"/>
    <s v="L"/>
  </r>
  <r>
    <x v="11"/>
    <s v="L"/>
  </r>
  <r>
    <x v="12"/>
    <s v="L"/>
  </r>
  <r>
    <x v="3"/>
    <s v="L"/>
  </r>
  <r>
    <x v="13"/>
    <s v="L"/>
  </r>
  <r>
    <x v="14"/>
    <s v="L"/>
  </r>
  <r>
    <x v="15"/>
    <s v="L"/>
  </r>
  <r>
    <x v="16"/>
    <s v="L"/>
  </r>
  <r>
    <x v="17"/>
    <s v="L"/>
  </r>
  <r>
    <x v="18"/>
    <s v="L"/>
  </r>
  <r>
    <x v="19"/>
    <s v="L"/>
  </r>
  <r>
    <x v="20"/>
    <s v="L"/>
  </r>
  <r>
    <x v="21"/>
    <s v="L"/>
  </r>
  <r>
    <x v="22"/>
    <s v="L"/>
  </r>
  <r>
    <x v="23"/>
    <s v="L"/>
  </r>
  <r>
    <x v="24"/>
    <s v="L"/>
  </r>
  <r>
    <x v="25"/>
    <s v="L"/>
  </r>
  <r>
    <x v="26"/>
    <s v="L"/>
  </r>
  <r>
    <x v="27"/>
    <s v="L"/>
  </r>
  <r>
    <x v="28"/>
    <s v="L"/>
  </r>
  <r>
    <x v="29"/>
    <s v="L"/>
  </r>
  <r>
    <x v="30"/>
    <s v="L"/>
  </r>
  <r>
    <x v="31"/>
    <s v="L"/>
  </r>
  <r>
    <x v="32"/>
    <s v="L"/>
  </r>
  <r>
    <x v="33"/>
    <s v="L"/>
  </r>
  <r>
    <x v="34"/>
    <s v="L"/>
  </r>
  <r>
    <x v="35"/>
    <s v="L"/>
  </r>
  <r>
    <x v="36"/>
    <s v="L"/>
  </r>
  <r>
    <x v="37"/>
    <s v="L"/>
  </r>
  <r>
    <x v="38"/>
    <s v="L"/>
  </r>
  <r>
    <x v="39"/>
    <s v="L"/>
  </r>
  <r>
    <x v="40"/>
    <s v="L"/>
  </r>
  <r>
    <x v="41"/>
    <s v="L"/>
  </r>
  <r>
    <x v="42"/>
    <s v="L"/>
  </r>
  <r>
    <x v="43"/>
    <s v="L"/>
  </r>
  <r>
    <x v="44"/>
    <s v="L"/>
  </r>
  <r>
    <x v="45"/>
    <s v="L"/>
  </r>
  <r>
    <x v="46"/>
    <s v="L"/>
  </r>
  <r>
    <x v="47"/>
    <s v="L"/>
  </r>
  <r>
    <x v="48"/>
    <s v="L"/>
  </r>
  <r>
    <x v="49"/>
    <s v="L"/>
  </r>
  <r>
    <x v="50"/>
    <s v="L"/>
  </r>
  <r>
    <x v="51"/>
    <s v="L"/>
  </r>
  <r>
    <x v="52"/>
    <s v="L"/>
  </r>
  <r>
    <x v="53"/>
    <s v="L"/>
  </r>
  <r>
    <x v="54"/>
    <s v="L"/>
  </r>
  <r>
    <x v="55"/>
    <s v="L"/>
  </r>
  <r>
    <x v="56"/>
    <s v="L"/>
  </r>
  <r>
    <x v="57"/>
    <s v="L"/>
  </r>
  <r>
    <x v="58"/>
    <s v="L"/>
  </r>
  <r>
    <x v="59"/>
    <s v="L"/>
  </r>
  <r>
    <x v="60"/>
    <s v="L"/>
  </r>
  <r>
    <x v="61"/>
    <s v="L"/>
  </r>
  <r>
    <x v="62"/>
    <s v="L"/>
  </r>
  <r>
    <x v="63"/>
    <s v="L"/>
  </r>
  <r>
    <x v="64"/>
    <s v="L"/>
  </r>
  <r>
    <x v="65"/>
    <s v="L"/>
  </r>
  <r>
    <x v="66"/>
    <s v="L"/>
  </r>
  <r>
    <x v="67"/>
    <s v="L"/>
  </r>
  <r>
    <x v="68"/>
    <s v="L"/>
  </r>
  <r>
    <x v="69"/>
    <s v="L"/>
  </r>
  <r>
    <x v="70"/>
    <s v="L"/>
  </r>
  <r>
    <x v="71"/>
    <s v="L"/>
  </r>
  <r>
    <x v="72"/>
    <s v="L"/>
  </r>
  <r>
    <x v="73"/>
    <s v="L"/>
  </r>
  <r>
    <x v="74"/>
    <s v="L"/>
  </r>
  <r>
    <x v="75"/>
    <s v="L"/>
  </r>
  <r>
    <x v="76"/>
    <s v="L"/>
  </r>
  <r>
    <x v="3"/>
    <s v="L"/>
  </r>
  <r>
    <x v="3"/>
    <s v="L"/>
  </r>
  <r>
    <x v="0"/>
    <s v="H"/>
  </r>
  <r>
    <x v="1"/>
    <s v="H"/>
  </r>
  <r>
    <x v="2"/>
    <s v="H"/>
  </r>
  <r>
    <x v="3"/>
    <s v="H"/>
  </r>
  <r>
    <x v="4"/>
    <s v="H"/>
  </r>
  <r>
    <x v="5"/>
    <s v="H"/>
  </r>
  <r>
    <x v="6"/>
    <s v="H"/>
  </r>
  <r>
    <x v="7"/>
    <s v="H"/>
  </r>
  <r>
    <x v="8"/>
    <s v="H"/>
  </r>
  <r>
    <x v="9"/>
    <s v="H"/>
  </r>
  <r>
    <x v="10"/>
    <s v="H"/>
  </r>
  <r>
    <x v="11"/>
    <s v="H"/>
  </r>
  <r>
    <x v="12"/>
    <s v="H"/>
  </r>
  <r>
    <x v="3"/>
    <s v="H"/>
  </r>
  <r>
    <x v="13"/>
    <s v="H"/>
  </r>
  <r>
    <x v="3"/>
    <s v="H"/>
  </r>
  <r>
    <x v="15"/>
    <s v="H"/>
  </r>
  <r>
    <x v="16"/>
    <s v="H"/>
  </r>
  <r>
    <x v="17"/>
    <s v="H"/>
  </r>
  <r>
    <x v="18"/>
    <s v="H"/>
  </r>
  <r>
    <x v="19"/>
    <s v="H"/>
  </r>
  <r>
    <x v="20"/>
    <s v="H"/>
  </r>
  <r>
    <x v="21"/>
    <s v="H"/>
  </r>
  <r>
    <x v="22"/>
    <s v="H"/>
  </r>
  <r>
    <x v="23"/>
    <s v="H"/>
  </r>
  <r>
    <x v="24"/>
    <s v="H"/>
  </r>
  <r>
    <x v="25"/>
    <s v="H"/>
  </r>
  <r>
    <x v="3"/>
    <s v="H"/>
  </r>
  <r>
    <x v="27"/>
    <s v="H"/>
  </r>
  <r>
    <x v="28"/>
    <s v="H"/>
  </r>
  <r>
    <x v="29"/>
    <s v="H"/>
  </r>
  <r>
    <x v="30"/>
    <s v="H"/>
  </r>
  <r>
    <x v="31"/>
    <s v="H"/>
  </r>
  <r>
    <x v="32"/>
    <s v="H"/>
  </r>
  <r>
    <x v="33"/>
    <s v="H"/>
  </r>
  <r>
    <x v="34"/>
    <s v="H"/>
  </r>
  <r>
    <x v="35"/>
    <s v="H"/>
  </r>
  <r>
    <x v="36"/>
    <s v="H"/>
  </r>
  <r>
    <x v="37"/>
    <s v="H"/>
  </r>
  <r>
    <x v="38"/>
    <s v="H"/>
  </r>
  <r>
    <x v="39"/>
    <s v="H"/>
  </r>
  <r>
    <x v="40"/>
    <s v="H"/>
  </r>
  <r>
    <x v="41"/>
    <s v="H"/>
  </r>
  <r>
    <x v="42"/>
    <s v="H"/>
  </r>
  <r>
    <x v="43"/>
    <s v="H"/>
  </r>
  <r>
    <x v="44"/>
    <s v="H"/>
  </r>
  <r>
    <x v="45"/>
    <s v="H"/>
  </r>
  <r>
    <x v="46"/>
    <s v="H"/>
  </r>
  <r>
    <x v="47"/>
    <s v="H"/>
  </r>
  <r>
    <x v="48"/>
    <s v="H"/>
  </r>
  <r>
    <x v="49"/>
    <s v="H"/>
  </r>
  <r>
    <x v="50"/>
    <s v="H"/>
  </r>
  <r>
    <x v="51"/>
    <s v="H"/>
  </r>
  <r>
    <x v="52"/>
    <s v="H"/>
  </r>
  <r>
    <x v="53"/>
    <s v="H"/>
  </r>
  <r>
    <x v="54"/>
    <s v="H"/>
  </r>
  <r>
    <x v="55"/>
    <s v="H"/>
  </r>
  <r>
    <x v="56"/>
    <s v="H"/>
  </r>
  <r>
    <x v="57"/>
    <s v="H"/>
  </r>
  <r>
    <x v="3"/>
    <s v="H"/>
  </r>
  <r>
    <x v="59"/>
    <s v="H"/>
  </r>
  <r>
    <x v="60"/>
    <s v="H"/>
  </r>
  <r>
    <x v="77"/>
    <s v="H"/>
  </r>
  <r>
    <x v="62"/>
    <s v="H"/>
  </r>
  <r>
    <x v="63"/>
    <s v="H"/>
  </r>
  <r>
    <x v="64"/>
    <s v="H"/>
  </r>
  <r>
    <x v="65"/>
    <s v="H"/>
  </r>
  <r>
    <x v="66"/>
    <s v="H"/>
  </r>
  <r>
    <x v="67"/>
    <s v="H"/>
  </r>
  <r>
    <x v="68"/>
    <s v="H"/>
  </r>
  <r>
    <x v="69"/>
    <s v="H"/>
  </r>
  <r>
    <x v="70"/>
    <s v="H"/>
  </r>
  <r>
    <x v="71"/>
    <s v="H"/>
  </r>
  <r>
    <x v="72"/>
    <s v="H"/>
  </r>
  <r>
    <x v="73"/>
    <s v="H"/>
  </r>
  <r>
    <x v="74"/>
    <s v="H"/>
  </r>
  <r>
    <x v="75"/>
    <s v="H"/>
  </r>
  <r>
    <x v="76"/>
    <s v="H"/>
  </r>
  <r>
    <x v="78"/>
    <s v="H"/>
  </r>
  <r>
    <x v="3"/>
    <s v="H"/>
  </r>
  <r>
    <x v="0"/>
    <s v="RF"/>
  </r>
  <r>
    <x v="1"/>
    <s v="RF"/>
  </r>
  <r>
    <x v="2"/>
    <s v="RF"/>
  </r>
  <r>
    <x v="3"/>
    <s v="RF"/>
  </r>
  <r>
    <x v="4"/>
    <s v="RF"/>
  </r>
  <r>
    <x v="5"/>
    <s v="RF"/>
  </r>
  <r>
    <x v="6"/>
    <s v="RF"/>
  </r>
  <r>
    <x v="3"/>
    <s v="RF"/>
  </r>
  <r>
    <x v="79"/>
    <s v="RF"/>
  </r>
  <r>
    <x v="80"/>
    <s v="RF"/>
  </r>
  <r>
    <x v="10"/>
    <s v="RF"/>
  </r>
  <r>
    <x v="11"/>
    <s v="RF"/>
  </r>
  <r>
    <x v="12"/>
    <s v="RF"/>
  </r>
  <r>
    <x v="3"/>
    <s v="RF"/>
  </r>
  <r>
    <x v="13"/>
    <s v="RF"/>
  </r>
  <r>
    <x v="14"/>
    <s v="RF"/>
  </r>
  <r>
    <x v="15"/>
    <s v="RF"/>
  </r>
  <r>
    <x v="16"/>
    <s v="RF"/>
  </r>
  <r>
    <x v="17"/>
    <s v="RF"/>
  </r>
  <r>
    <x v="18"/>
    <s v="RF"/>
  </r>
  <r>
    <x v="19"/>
    <s v="RF"/>
  </r>
  <r>
    <x v="20"/>
    <s v="RF"/>
  </r>
  <r>
    <x v="21"/>
    <s v="RF"/>
  </r>
  <r>
    <x v="22"/>
    <s v="RF"/>
  </r>
  <r>
    <x v="23"/>
    <s v="RF"/>
  </r>
  <r>
    <x v="24"/>
    <s v="RF"/>
  </r>
  <r>
    <x v="25"/>
    <s v="RF"/>
  </r>
  <r>
    <x v="26"/>
    <s v="RF"/>
  </r>
  <r>
    <x v="27"/>
    <s v="RF"/>
  </r>
  <r>
    <x v="28"/>
    <s v="RF"/>
  </r>
  <r>
    <x v="29"/>
    <s v="RF"/>
  </r>
  <r>
    <x v="30"/>
    <s v="RF"/>
  </r>
  <r>
    <x v="31"/>
    <s v="RF"/>
  </r>
  <r>
    <x v="32"/>
    <s v="RF"/>
  </r>
  <r>
    <x v="33"/>
    <s v="RF"/>
  </r>
  <r>
    <x v="3"/>
    <s v="RF"/>
  </r>
  <r>
    <x v="35"/>
    <s v="RF"/>
  </r>
  <r>
    <x v="36"/>
    <s v="RF"/>
  </r>
  <r>
    <x v="81"/>
    <s v="RF"/>
  </r>
  <r>
    <x v="38"/>
    <s v="RF"/>
  </r>
  <r>
    <x v="39"/>
    <s v="RF"/>
  </r>
  <r>
    <x v="40"/>
    <s v="RF"/>
  </r>
  <r>
    <x v="82"/>
    <s v="RF"/>
  </r>
  <r>
    <x v="42"/>
    <s v="RF"/>
  </r>
  <r>
    <x v="43"/>
    <s v="RF"/>
  </r>
  <r>
    <x v="44"/>
    <s v="RF"/>
  </r>
  <r>
    <x v="45"/>
    <s v="RF"/>
  </r>
  <r>
    <x v="46"/>
    <s v="RF"/>
  </r>
  <r>
    <x v="47"/>
    <s v="RF"/>
  </r>
  <r>
    <x v="48"/>
    <s v="RF"/>
  </r>
  <r>
    <x v="49"/>
    <s v="RF"/>
  </r>
  <r>
    <x v="50"/>
    <s v="RF"/>
  </r>
  <r>
    <x v="51"/>
    <s v="RF"/>
  </r>
  <r>
    <x v="52"/>
    <s v="RF"/>
  </r>
  <r>
    <x v="53"/>
    <s v="RF"/>
  </r>
  <r>
    <x v="54"/>
    <s v="RF"/>
  </r>
  <r>
    <x v="55"/>
    <s v="RF"/>
  </r>
  <r>
    <x v="56"/>
    <s v="RF"/>
  </r>
  <r>
    <x v="57"/>
    <s v="RF"/>
  </r>
  <r>
    <x v="3"/>
    <s v="RF"/>
  </r>
  <r>
    <x v="59"/>
    <s v="RF"/>
  </r>
  <r>
    <x v="60"/>
    <s v="RF"/>
  </r>
  <r>
    <x v="77"/>
    <s v="RF"/>
  </r>
  <r>
    <x v="62"/>
    <s v="RF"/>
  </r>
  <r>
    <x v="63"/>
    <s v="RF"/>
  </r>
  <r>
    <x v="64"/>
    <s v="RF"/>
  </r>
  <r>
    <x v="65"/>
    <s v="RF"/>
  </r>
  <r>
    <x v="66"/>
    <s v="RF"/>
  </r>
  <r>
    <x v="67"/>
    <s v="RF"/>
  </r>
  <r>
    <x v="3"/>
    <s v="RF"/>
  </r>
  <r>
    <x v="69"/>
    <s v="RF"/>
  </r>
  <r>
    <x v="70"/>
    <s v="RF"/>
  </r>
  <r>
    <x v="71"/>
    <s v="RF"/>
  </r>
  <r>
    <x v="72"/>
    <s v="RF"/>
  </r>
  <r>
    <x v="73"/>
    <s v="RF"/>
  </r>
  <r>
    <x v="74"/>
    <s v="RF"/>
  </r>
  <r>
    <x v="75"/>
    <s v="RF"/>
  </r>
  <r>
    <x v="76"/>
    <s v="RF"/>
  </r>
  <r>
    <x v="3"/>
    <s v="RF"/>
  </r>
  <r>
    <x v="3"/>
    <s v="R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D8AC0E-F825-470F-A036-CB99A4BEC326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6" firstHeaderRow="1" firstDataRow="1" firstDataCol="1"/>
  <pivotFields count="2">
    <pivotField axis="axisRow" showAll="0">
      <items count="84">
        <item h="1" x="3"/>
        <item x="38"/>
        <item x="46"/>
        <item x="73"/>
        <item x="65"/>
        <item x="7"/>
        <item x="6"/>
        <item x="2"/>
        <item x="79"/>
        <item x="67"/>
        <item x="77"/>
        <item x="15"/>
        <item x="71"/>
        <item x="44"/>
        <item x="66"/>
        <item x="42"/>
        <item x="75"/>
        <item x="52"/>
        <item x="49"/>
        <item x="24"/>
        <item x="30"/>
        <item x="28"/>
        <item x="43"/>
        <item x="41"/>
        <item x="37"/>
        <item x="72"/>
        <item x="18"/>
        <item x="81"/>
        <item x="16"/>
        <item x="32"/>
        <item x="19"/>
        <item x="69"/>
        <item x="17"/>
        <item x="0"/>
        <item x="50"/>
        <item x="59"/>
        <item x="80"/>
        <item x="23"/>
        <item x="4"/>
        <item x="1"/>
        <item x="47"/>
        <item x="29"/>
        <item x="78"/>
        <item x="12"/>
        <item x="76"/>
        <item x="54"/>
        <item x="56"/>
        <item x="74"/>
        <item x="35"/>
        <item x="34"/>
        <item x="63"/>
        <item x="8"/>
        <item x="36"/>
        <item x="20"/>
        <item x="58"/>
        <item x="5"/>
        <item x="22"/>
        <item x="64"/>
        <item x="53"/>
        <item x="31"/>
        <item x="33"/>
        <item x="9"/>
        <item x="21"/>
        <item x="10"/>
        <item x="39"/>
        <item x="11"/>
        <item x="57"/>
        <item x="60"/>
        <item x="55"/>
        <item x="25"/>
        <item x="51"/>
        <item x="27"/>
        <item x="45"/>
        <item x="13"/>
        <item x="62"/>
        <item x="48"/>
        <item x="40"/>
        <item x="61"/>
        <item x="68"/>
        <item x="70"/>
        <item x="82"/>
        <item x="14"/>
        <item x="26"/>
        <item t="default"/>
      </items>
    </pivotField>
    <pivotField dataField="1" showAll="0"/>
  </pivotFields>
  <rowFields count="1">
    <field x="0"/>
  </rowFields>
  <rowItems count="8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dataFields count="1">
    <dataField name="Count of Cla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EA28-4943-4FC0-8556-93D6EFCB0BB0}">
  <dimension ref="A1:V324"/>
  <sheetViews>
    <sheetView tabSelected="1" view="pageBreakPreview" zoomScale="80" zoomScaleNormal="145" zoomScaleSheetLayoutView="80" workbookViewId="0">
      <selection activeCell="P1" sqref="P1:P1048576"/>
    </sheetView>
  </sheetViews>
  <sheetFormatPr defaultRowHeight="14.4" x14ac:dyDescent="0.3"/>
  <cols>
    <col min="1" max="1" width="4.5546875" style="62" customWidth="1"/>
    <col min="2" max="2" width="7" style="62" customWidth="1"/>
    <col min="3" max="3" width="22.44140625" customWidth="1"/>
    <col min="4" max="4" width="6" customWidth="1"/>
    <col min="5" max="5" width="6.6640625" customWidth="1"/>
    <col min="6" max="6" width="4.5546875" style="62" customWidth="1"/>
    <col min="7" max="7" width="7" style="62" customWidth="1"/>
    <col min="8" max="8" width="22.44140625" customWidth="1"/>
    <col min="9" max="9" width="6" customWidth="1"/>
    <col min="10" max="10" width="6.6640625" customWidth="1"/>
    <col min="11" max="11" width="4.5546875" style="62" customWidth="1"/>
    <col min="12" max="12" width="7" style="62" customWidth="1"/>
    <col min="13" max="13" width="22.44140625" customWidth="1"/>
    <col min="14" max="14" width="6" customWidth="1"/>
    <col min="15" max="15" width="6.6640625" customWidth="1"/>
    <col min="16" max="16" width="10" hidden="1" customWidth="1"/>
    <col min="17" max="18" width="10.5546875" customWidth="1"/>
  </cols>
  <sheetData>
    <row r="1" spans="1:22" x14ac:dyDescent="0.3">
      <c r="A1" s="79" t="s">
        <v>4</v>
      </c>
      <c r="B1" s="80"/>
      <c r="C1" s="81"/>
      <c r="D1" s="81"/>
      <c r="E1" s="2"/>
      <c r="F1" s="79" t="s">
        <v>5</v>
      </c>
      <c r="G1" s="80"/>
      <c r="H1" s="81"/>
      <c r="I1" s="81"/>
      <c r="J1" s="2"/>
      <c r="K1" s="79" t="s">
        <v>6</v>
      </c>
      <c r="L1" s="80"/>
      <c r="M1" s="81"/>
      <c r="N1" s="81"/>
      <c r="O1" s="2"/>
    </row>
    <row r="2" spans="1:22" ht="15" thickBot="1" x14ac:dyDescent="0.35">
      <c r="A2" s="82"/>
      <c r="B2" s="83"/>
      <c r="C2" s="84"/>
      <c r="D2" s="84"/>
      <c r="E2" s="5">
        <f>COUNTA(C4:C83)</f>
        <v>76</v>
      </c>
      <c r="F2" s="82"/>
      <c r="G2" s="83"/>
      <c r="H2" s="84"/>
      <c r="I2" s="84"/>
      <c r="J2" s="5">
        <f>COUNTA(H4:H83)</f>
        <v>74</v>
      </c>
      <c r="K2" s="82"/>
      <c r="L2" s="83"/>
      <c r="M2" s="84"/>
      <c r="N2" s="84"/>
      <c r="O2" s="5">
        <f>COUNTA(M4:M83)</f>
        <v>72</v>
      </c>
      <c r="P2">
        <f>E2+J2+O2</f>
        <v>222</v>
      </c>
      <c r="Q2" s="85">
        <f>P2*60</f>
        <v>13320</v>
      </c>
      <c r="R2" s="85"/>
      <c r="S2">
        <f>E2+J2+O2</f>
        <v>222</v>
      </c>
    </row>
    <row r="3" spans="1:22" ht="15" thickBot="1" x14ac:dyDescent="0.35">
      <c r="A3" s="61" t="s">
        <v>0</v>
      </c>
      <c r="B3" s="62" t="s">
        <v>1</v>
      </c>
      <c r="C3" t="s">
        <v>2</v>
      </c>
      <c r="D3" s="3" t="s">
        <v>3</v>
      </c>
      <c r="F3" s="61" t="s">
        <v>0</v>
      </c>
      <c r="G3" s="62" t="s">
        <v>1</v>
      </c>
      <c r="H3" t="s">
        <v>2</v>
      </c>
      <c r="I3" s="3" t="s">
        <v>3</v>
      </c>
      <c r="K3" s="61" t="s">
        <v>0</v>
      </c>
      <c r="L3" s="62" t="s">
        <v>1</v>
      </c>
      <c r="M3" t="s">
        <v>2</v>
      </c>
      <c r="N3" s="3" t="s">
        <v>3</v>
      </c>
      <c r="Q3" s="86" t="s">
        <v>98</v>
      </c>
      <c r="R3" s="86"/>
      <c r="S3" t="s">
        <v>50</v>
      </c>
      <c r="T3" t="s">
        <v>100</v>
      </c>
      <c r="U3" t="s">
        <v>99</v>
      </c>
      <c r="V3" t="s">
        <v>101</v>
      </c>
    </row>
    <row r="4" spans="1:22" x14ac:dyDescent="0.3">
      <c r="A4" s="76">
        <v>1</v>
      </c>
      <c r="B4" s="63">
        <v>1</v>
      </c>
      <c r="C4" s="75" t="s">
        <v>103</v>
      </c>
      <c r="D4" s="26" t="s">
        <v>48</v>
      </c>
      <c r="F4" s="76">
        <v>1</v>
      </c>
      <c r="G4" s="63">
        <v>1</v>
      </c>
      <c r="H4" s="75" t="s">
        <v>103</v>
      </c>
      <c r="I4" s="26" t="s">
        <v>49</v>
      </c>
      <c r="K4" s="76">
        <v>1</v>
      </c>
      <c r="L4" s="63">
        <v>1</v>
      </c>
      <c r="M4" s="75" t="s">
        <v>103</v>
      </c>
      <c r="N4" s="26" t="s">
        <v>50</v>
      </c>
      <c r="P4" t="str">
        <f>C4</f>
        <v>Brian Taylor (L)</v>
      </c>
      <c r="Q4">
        <f>IF(C4=H4,E4,"-")</f>
        <v>0</v>
      </c>
      <c r="R4">
        <f>IF(C4=H4,J4,"-")</f>
        <v>0</v>
      </c>
      <c r="S4">
        <f>IF(M4=H4,O4,""-"")</f>
        <v>0</v>
      </c>
      <c r="T4">
        <f>Q4+R4</f>
        <v>0</v>
      </c>
      <c r="U4">
        <f>MAX(Q4,R4)+S4</f>
        <v>0</v>
      </c>
      <c r="V4">
        <f>Q4+R4+S4</f>
        <v>0</v>
      </c>
    </row>
    <row r="5" spans="1:22" x14ac:dyDescent="0.3">
      <c r="A5" s="77"/>
      <c r="B5" s="64">
        <v>2</v>
      </c>
      <c r="C5" s="73" t="s">
        <v>92</v>
      </c>
      <c r="D5" s="27" t="s">
        <v>48</v>
      </c>
      <c r="F5" s="77"/>
      <c r="G5" s="64">
        <v>2</v>
      </c>
      <c r="H5" s="73" t="s">
        <v>92</v>
      </c>
      <c r="I5" s="27" t="s">
        <v>49</v>
      </c>
      <c r="K5" s="77"/>
      <c r="L5" s="64">
        <v>2</v>
      </c>
      <c r="M5" s="73"/>
      <c r="N5" s="27" t="s">
        <v>50</v>
      </c>
      <c r="Q5">
        <f t="shared" ref="Q5:Q68" si="0">IF(C5=H5,E5,"-")</f>
        <v>0</v>
      </c>
      <c r="R5">
        <f t="shared" ref="R5:R68" si="1">IF(C5=H5,J5,"-")</f>
        <v>0</v>
      </c>
      <c r="S5" t="e">
        <f t="shared" ref="S5:S68" si="2">IF(M5=H5,O5,""-"")</f>
        <v>#VALUE!</v>
      </c>
      <c r="T5">
        <f t="shared" ref="T5:T68" si="3">Q5+R5</f>
        <v>0</v>
      </c>
      <c r="U5" t="e">
        <f t="shared" ref="U5:U68" si="4">MAX(Q5,R5)+S5</f>
        <v>#VALUE!</v>
      </c>
      <c r="V5" t="e">
        <f t="shared" ref="V5:V68" si="5">Q5+R5+S5</f>
        <v>#VALUE!</v>
      </c>
    </row>
    <row r="6" spans="1:22" x14ac:dyDescent="0.3">
      <c r="A6" s="77"/>
      <c r="B6" s="64">
        <v>3</v>
      </c>
      <c r="C6" s="73" t="s">
        <v>84</v>
      </c>
      <c r="D6" s="27" t="s">
        <v>48</v>
      </c>
      <c r="F6" s="77"/>
      <c r="G6" s="64">
        <v>3</v>
      </c>
      <c r="H6" s="73" t="s">
        <v>84</v>
      </c>
      <c r="I6" s="27" t="s">
        <v>49</v>
      </c>
      <c r="K6" s="77"/>
      <c r="L6" s="64">
        <v>3</v>
      </c>
      <c r="M6" s="73" t="s">
        <v>84</v>
      </c>
      <c r="N6" s="27" t="s">
        <v>50</v>
      </c>
      <c r="Q6">
        <f t="shared" si="0"/>
        <v>0</v>
      </c>
      <c r="R6">
        <f t="shared" si="1"/>
        <v>0</v>
      </c>
      <c r="S6">
        <f t="shared" si="2"/>
        <v>0</v>
      </c>
      <c r="T6">
        <f t="shared" si="3"/>
        <v>0</v>
      </c>
      <c r="U6">
        <f t="shared" si="4"/>
        <v>0</v>
      </c>
      <c r="V6">
        <f t="shared" si="5"/>
        <v>0</v>
      </c>
    </row>
    <row r="7" spans="1:22" ht="15" thickBot="1" x14ac:dyDescent="0.35">
      <c r="A7" s="78"/>
      <c r="B7" s="65">
        <v>4</v>
      </c>
      <c r="C7" s="74" t="s">
        <v>93</v>
      </c>
      <c r="D7" s="28" t="s">
        <v>48</v>
      </c>
      <c r="F7" s="78"/>
      <c r="G7" s="65">
        <v>4</v>
      </c>
      <c r="H7" s="74" t="s">
        <v>93</v>
      </c>
      <c r="I7" s="28" t="s">
        <v>49</v>
      </c>
      <c r="K7" s="78"/>
      <c r="L7" s="65">
        <v>4</v>
      </c>
      <c r="M7" s="74" t="s">
        <v>93</v>
      </c>
      <c r="N7" s="28" t="s">
        <v>50</v>
      </c>
      <c r="Q7">
        <f t="shared" si="0"/>
        <v>0</v>
      </c>
      <c r="R7">
        <f t="shared" si="1"/>
        <v>0</v>
      </c>
      <c r="S7">
        <f t="shared" si="2"/>
        <v>0</v>
      </c>
      <c r="T7">
        <f t="shared" si="3"/>
        <v>0</v>
      </c>
      <c r="U7">
        <f t="shared" si="4"/>
        <v>0</v>
      </c>
      <c r="V7">
        <f t="shared" si="5"/>
        <v>0</v>
      </c>
    </row>
    <row r="8" spans="1:22" x14ac:dyDescent="0.3">
      <c r="A8" s="76">
        <v>2</v>
      </c>
      <c r="B8" s="66">
        <v>1</v>
      </c>
      <c r="C8" s="75" t="s">
        <v>44</v>
      </c>
      <c r="D8" s="26" t="s">
        <v>48</v>
      </c>
      <c r="F8" s="76">
        <v>2</v>
      </c>
      <c r="G8" s="66">
        <v>1</v>
      </c>
      <c r="H8" s="75" t="s">
        <v>44</v>
      </c>
      <c r="I8" s="26" t="s">
        <v>49</v>
      </c>
      <c r="K8" s="76">
        <v>2</v>
      </c>
      <c r="L8" s="66">
        <v>1</v>
      </c>
      <c r="M8" s="75" t="s">
        <v>44</v>
      </c>
      <c r="N8" s="26" t="s">
        <v>50</v>
      </c>
      <c r="Q8">
        <f t="shared" si="0"/>
        <v>0</v>
      </c>
      <c r="R8">
        <f t="shared" si="1"/>
        <v>0</v>
      </c>
      <c r="S8">
        <f t="shared" si="2"/>
        <v>0</v>
      </c>
      <c r="T8">
        <f t="shared" si="3"/>
        <v>0</v>
      </c>
      <c r="U8">
        <f t="shared" si="4"/>
        <v>0</v>
      </c>
      <c r="V8">
        <f t="shared" si="5"/>
        <v>0</v>
      </c>
    </row>
    <row r="9" spans="1:22" x14ac:dyDescent="0.3">
      <c r="A9" s="77"/>
      <c r="B9" s="67">
        <v>2</v>
      </c>
      <c r="C9" s="73" t="s">
        <v>45</v>
      </c>
      <c r="D9" s="27" t="s">
        <v>48</v>
      </c>
      <c r="F9" s="77"/>
      <c r="G9" s="67">
        <v>2</v>
      </c>
      <c r="H9" s="73" t="s">
        <v>45</v>
      </c>
      <c r="I9" s="27" t="s">
        <v>49</v>
      </c>
      <c r="K9" s="77"/>
      <c r="L9" s="67">
        <v>2</v>
      </c>
      <c r="M9" s="73" t="s">
        <v>45</v>
      </c>
      <c r="N9" s="27" t="s">
        <v>50</v>
      </c>
      <c r="Q9">
        <f t="shared" si="0"/>
        <v>0</v>
      </c>
      <c r="R9">
        <f t="shared" si="1"/>
        <v>0</v>
      </c>
      <c r="S9">
        <f t="shared" si="2"/>
        <v>0</v>
      </c>
      <c r="T9">
        <f t="shared" si="3"/>
        <v>0</v>
      </c>
      <c r="U9">
        <f t="shared" si="4"/>
        <v>0</v>
      </c>
      <c r="V9">
        <f t="shared" si="5"/>
        <v>0</v>
      </c>
    </row>
    <row r="10" spans="1:22" x14ac:dyDescent="0.3">
      <c r="A10" s="77"/>
      <c r="B10" s="67">
        <v>3</v>
      </c>
      <c r="C10" s="73" t="s">
        <v>67</v>
      </c>
      <c r="D10" s="27" t="s">
        <v>48</v>
      </c>
      <c r="F10" s="77"/>
      <c r="G10" s="67">
        <v>3</v>
      </c>
      <c r="H10" s="73" t="s">
        <v>67</v>
      </c>
      <c r="I10" s="27" t="s">
        <v>49</v>
      </c>
      <c r="K10" s="77"/>
      <c r="L10" s="67">
        <v>3</v>
      </c>
      <c r="M10" s="73" t="s">
        <v>67</v>
      </c>
      <c r="N10" s="27" t="s">
        <v>50</v>
      </c>
      <c r="Q10">
        <f t="shared" si="0"/>
        <v>0</v>
      </c>
      <c r="R10">
        <f t="shared" si="1"/>
        <v>0</v>
      </c>
      <c r="S10">
        <f t="shared" si="2"/>
        <v>0</v>
      </c>
      <c r="T10">
        <f t="shared" si="3"/>
        <v>0</v>
      </c>
      <c r="U10">
        <f t="shared" si="4"/>
        <v>0</v>
      </c>
      <c r="V10">
        <f t="shared" si="5"/>
        <v>0</v>
      </c>
    </row>
    <row r="11" spans="1:22" ht="15" thickBot="1" x14ac:dyDescent="0.35">
      <c r="A11" s="78"/>
      <c r="B11" s="68">
        <v>4</v>
      </c>
      <c r="C11" s="74" t="s">
        <v>68</v>
      </c>
      <c r="D11" s="28" t="s">
        <v>48</v>
      </c>
      <c r="F11" s="78"/>
      <c r="G11" s="68">
        <v>4</v>
      </c>
      <c r="H11" s="74" t="s">
        <v>68</v>
      </c>
      <c r="I11" s="28" t="s">
        <v>49</v>
      </c>
      <c r="K11" s="78"/>
      <c r="L11" s="68">
        <v>4</v>
      </c>
      <c r="M11" s="74" t="s">
        <v>68</v>
      </c>
      <c r="N11" s="28" t="s">
        <v>50</v>
      </c>
      <c r="Q11">
        <f t="shared" si="0"/>
        <v>0</v>
      </c>
      <c r="R11">
        <f t="shared" si="1"/>
        <v>0</v>
      </c>
      <c r="S11">
        <f t="shared" si="2"/>
        <v>0</v>
      </c>
      <c r="T11">
        <f t="shared" si="3"/>
        <v>0</v>
      </c>
      <c r="U11">
        <f t="shared" si="4"/>
        <v>0</v>
      </c>
      <c r="V11">
        <f t="shared" si="5"/>
        <v>0</v>
      </c>
    </row>
    <row r="12" spans="1:22" x14ac:dyDescent="0.3">
      <c r="A12" s="76">
        <v>3</v>
      </c>
      <c r="B12" s="66">
        <v>1</v>
      </c>
      <c r="C12" s="75" t="s">
        <v>7</v>
      </c>
      <c r="D12" s="26" t="s">
        <v>48</v>
      </c>
      <c r="F12" s="76">
        <v>3</v>
      </c>
      <c r="G12" s="66">
        <v>1</v>
      </c>
      <c r="H12" s="75" t="s">
        <v>7</v>
      </c>
      <c r="I12" s="26" t="s">
        <v>49</v>
      </c>
      <c r="K12" s="76">
        <v>3</v>
      </c>
      <c r="L12" s="66">
        <v>1</v>
      </c>
      <c r="M12" s="75" t="s">
        <v>7</v>
      </c>
      <c r="N12" s="26" t="s">
        <v>50</v>
      </c>
      <c r="Q12">
        <f t="shared" si="0"/>
        <v>0</v>
      </c>
      <c r="R12">
        <f t="shared" si="1"/>
        <v>0</v>
      </c>
      <c r="S12">
        <f t="shared" si="2"/>
        <v>0</v>
      </c>
      <c r="T12">
        <f t="shared" si="3"/>
        <v>0</v>
      </c>
      <c r="U12">
        <f t="shared" si="4"/>
        <v>0</v>
      </c>
      <c r="V12">
        <f t="shared" si="5"/>
        <v>0</v>
      </c>
    </row>
    <row r="13" spans="1:22" x14ac:dyDescent="0.3">
      <c r="A13" s="77"/>
      <c r="B13" s="67">
        <v>2</v>
      </c>
      <c r="C13" s="73" t="s">
        <v>8</v>
      </c>
      <c r="D13" s="27" t="s">
        <v>48</v>
      </c>
      <c r="F13" s="77"/>
      <c r="G13" s="67">
        <v>2</v>
      </c>
      <c r="H13" s="73" t="s">
        <v>8</v>
      </c>
      <c r="I13" s="27" t="s">
        <v>49</v>
      </c>
      <c r="K13" s="77"/>
      <c r="L13" s="67">
        <v>2</v>
      </c>
      <c r="M13" s="73" t="s">
        <v>8</v>
      </c>
      <c r="N13" s="27" t="s">
        <v>50</v>
      </c>
      <c r="Q13">
        <f t="shared" si="0"/>
        <v>0</v>
      </c>
      <c r="R13">
        <f t="shared" si="1"/>
        <v>0</v>
      </c>
      <c r="S13">
        <f t="shared" si="2"/>
        <v>0</v>
      </c>
      <c r="T13">
        <f t="shared" si="3"/>
        <v>0</v>
      </c>
      <c r="U13">
        <f t="shared" si="4"/>
        <v>0</v>
      </c>
      <c r="V13">
        <f t="shared" si="5"/>
        <v>0</v>
      </c>
    </row>
    <row r="14" spans="1:22" x14ac:dyDescent="0.3">
      <c r="A14" s="77"/>
      <c r="B14" s="67">
        <v>3</v>
      </c>
      <c r="C14" s="73" t="s">
        <v>117</v>
      </c>
      <c r="D14" s="27" t="s">
        <v>48</v>
      </c>
      <c r="F14" s="77"/>
      <c r="G14" s="67">
        <v>3</v>
      </c>
      <c r="H14" s="73" t="s">
        <v>117</v>
      </c>
      <c r="I14" s="27" t="s">
        <v>49</v>
      </c>
      <c r="K14" s="77"/>
      <c r="L14" s="67">
        <v>3</v>
      </c>
      <c r="M14" s="73" t="s">
        <v>117</v>
      </c>
      <c r="N14" s="27" t="s">
        <v>50</v>
      </c>
      <c r="Q14">
        <f t="shared" si="0"/>
        <v>0</v>
      </c>
      <c r="R14">
        <f t="shared" si="1"/>
        <v>0</v>
      </c>
      <c r="S14">
        <f t="shared" si="2"/>
        <v>0</v>
      </c>
      <c r="T14">
        <f t="shared" si="3"/>
        <v>0</v>
      </c>
      <c r="U14">
        <f t="shared" si="4"/>
        <v>0</v>
      </c>
      <c r="V14">
        <f t="shared" si="5"/>
        <v>0</v>
      </c>
    </row>
    <row r="15" spans="1:22" ht="15" thickBot="1" x14ac:dyDescent="0.35">
      <c r="A15" s="78"/>
      <c r="B15" s="68">
        <v>4</v>
      </c>
      <c r="C15" s="74"/>
      <c r="D15" s="28" t="s">
        <v>48</v>
      </c>
      <c r="F15" s="78"/>
      <c r="G15" s="68">
        <v>4</v>
      </c>
      <c r="H15" s="74"/>
      <c r="I15" s="28" t="s">
        <v>49</v>
      </c>
      <c r="K15" s="78"/>
      <c r="L15" s="68">
        <v>4</v>
      </c>
      <c r="M15" s="74"/>
      <c r="N15" s="28" t="s">
        <v>50</v>
      </c>
      <c r="Q15">
        <f t="shared" si="0"/>
        <v>0</v>
      </c>
      <c r="R15">
        <f t="shared" si="1"/>
        <v>0</v>
      </c>
      <c r="S15">
        <f t="shared" si="2"/>
        <v>0</v>
      </c>
      <c r="T15">
        <f t="shared" si="3"/>
        <v>0</v>
      </c>
      <c r="U15">
        <f t="shared" si="4"/>
        <v>0</v>
      </c>
      <c r="V15">
        <f t="shared" si="5"/>
        <v>0</v>
      </c>
    </row>
    <row r="16" spans="1:22" x14ac:dyDescent="0.3">
      <c r="A16" s="76">
        <v>4</v>
      </c>
      <c r="B16" s="66">
        <v>1</v>
      </c>
      <c r="C16" s="75" t="s">
        <v>25</v>
      </c>
      <c r="D16" s="26" t="s">
        <v>48</v>
      </c>
      <c r="F16" s="76">
        <v>4</v>
      </c>
      <c r="G16" s="66">
        <v>1</v>
      </c>
      <c r="H16" s="75" t="s">
        <v>25</v>
      </c>
      <c r="I16" s="26" t="s">
        <v>49</v>
      </c>
      <c r="K16" s="76">
        <v>4</v>
      </c>
      <c r="L16" s="66">
        <v>1</v>
      </c>
      <c r="M16" s="75" t="s">
        <v>25</v>
      </c>
      <c r="N16" s="26" t="s">
        <v>50</v>
      </c>
      <c r="Q16">
        <f t="shared" si="0"/>
        <v>0</v>
      </c>
      <c r="R16">
        <f t="shared" si="1"/>
        <v>0</v>
      </c>
      <c r="S16">
        <f t="shared" si="2"/>
        <v>0</v>
      </c>
      <c r="T16">
        <f t="shared" si="3"/>
        <v>0</v>
      </c>
      <c r="U16">
        <f t="shared" si="4"/>
        <v>0</v>
      </c>
      <c r="V16">
        <f t="shared" si="5"/>
        <v>0</v>
      </c>
    </row>
    <row r="17" spans="1:22" x14ac:dyDescent="0.3">
      <c r="A17" s="77"/>
      <c r="B17" s="67">
        <v>2</v>
      </c>
      <c r="C17" s="73" t="s">
        <v>24</v>
      </c>
      <c r="D17" s="27" t="s">
        <v>48</v>
      </c>
      <c r="F17" s="77"/>
      <c r="G17" s="67">
        <v>2</v>
      </c>
      <c r="H17" s="73" t="s">
        <v>24</v>
      </c>
      <c r="I17" s="27" t="s">
        <v>49</v>
      </c>
      <c r="K17" s="77"/>
      <c r="L17" s="67">
        <v>2</v>
      </c>
      <c r="M17" s="73" t="s">
        <v>24</v>
      </c>
      <c r="N17" s="27" t="s">
        <v>50</v>
      </c>
      <c r="Q17">
        <f t="shared" si="0"/>
        <v>0</v>
      </c>
      <c r="R17">
        <f t="shared" si="1"/>
        <v>0</v>
      </c>
      <c r="S17">
        <f t="shared" si="2"/>
        <v>0</v>
      </c>
      <c r="T17">
        <f t="shared" si="3"/>
        <v>0</v>
      </c>
      <c r="U17">
        <f t="shared" si="4"/>
        <v>0</v>
      </c>
      <c r="V17">
        <f t="shared" si="5"/>
        <v>0</v>
      </c>
    </row>
    <row r="18" spans="1:22" x14ac:dyDescent="0.3">
      <c r="A18" s="77"/>
      <c r="B18" s="67">
        <v>3</v>
      </c>
      <c r="C18" s="73" t="s">
        <v>27</v>
      </c>
      <c r="D18" s="27" t="s">
        <v>48</v>
      </c>
      <c r="F18" s="77"/>
      <c r="G18" s="67">
        <v>3</v>
      </c>
      <c r="H18" s="73" t="s">
        <v>27</v>
      </c>
      <c r="I18" s="27" t="s">
        <v>49</v>
      </c>
      <c r="K18" s="77"/>
      <c r="L18" s="67">
        <v>3</v>
      </c>
      <c r="M18" s="73" t="s">
        <v>104</v>
      </c>
      <c r="N18" s="27" t="s">
        <v>50</v>
      </c>
      <c r="Q18">
        <f t="shared" si="0"/>
        <v>0</v>
      </c>
      <c r="R18">
        <f t="shared" si="1"/>
        <v>0</v>
      </c>
      <c r="S18" t="e">
        <f t="shared" si="2"/>
        <v>#VALUE!</v>
      </c>
      <c r="T18">
        <f t="shared" si="3"/>
        <v>0</v>
      </c>
      <c r="U18" t="e">
        <f t="shared" si="4"/>
        <v>#VALUE!</v>
      </c>
      <c r="V18" t="e">
        <f t="shared" si="5"/>
        <v>#VALUE!</v>
      </c>
    </row>
    <row r="19" spans="1:22" ht="15" thickBot="1" x14ac:dyDescent="0.35">
      <c r="A19" s="78"/>
      <c r="B19" s="68">
        <v>4</v>
      </c>
      <c r="C19" s="74" t="s">
        <v>28</v>
      </c>
      <c r="D19" s="28" t="s">
        <v>48</v>
      </c>
      <c r="F19" s="78"/>
      <c r="G19" s="68">
        <v>4</v>
      </c>
      <c r="H19" s="74" t="s">
        <v>28</v>
      </c>
      <c r="I19" s="28" t="s">
        <v>49</v>
      </c>
      <c r="K19" s="78"/>
      <c r="L19" s="68">
        <v>4</v>
      </c>
      <c r="M19" s="74" t="s">
        <v>28</v>
      </c>
      <c r="N19" s="28" t="s">
        <v>50</v>
      </c>
      <c r="Q19">
        <f t="shared" si="0"/>
        <v>0</v>
      </c>
      <c r="R19">
        <f t="shared" si="1"/>
        <v>0</v>
      </c>
      <c r="S19">
        <f t="shared" si="2"/>
        <v>0</v>
      </c>
      <c r="T19">
        <f t="shared" si="3"/>
        <v>0</v>
      </c>
      <c r="U19">
        <f t="shared" si="4"/>
        <v>0</v>
      </c>
      <c r="V19">
        <f t="shared" si="5"/>
        <v>0</v>
      </c>
    </row>
    <row r="20" spans="1:22" x14ac:dyDescent="0.3">
      <c r="A20" s="76">
        <v>5</v>
      </c>
      <c r="B20" s="66">
        <v>1</v>
      </c>
      <c r="C20" s="75" t="s">
        <v>41</v>
      </c>
      <c r="D20" s="26" t="s">
        <v>48</v>
      </c>
      <c r="F20" s="76">
        <v>5</v>
      </c>
      <c r="G20" s="66">
        <v>1</v>
      </c>
      <c r="H20" s="75" t="s">
        <v>41</v>
      </c>
      <c r="I20" s="26" t="s">
        <v>49</v>
      </c>
      <c r="K20" s="76">
        <v>5</v>
      </c>
      <c r="L20" s="66">
        <v>1</v>
      </c>
      <c r="M20" s="75" t="s">
        <v>41</v>
      </c>
      <c r="N20" s="26" t="s">
        <v>50</v>
      </c>
      <c r="P20">
        <v>410571296</v>
      </c>
      <c r="Q20">
        <f t="shared" si="0"/>
        <v>0</v>
      </c>
      <c r="R20">
        <f t="shared" si="1"/>
        <v>0</v>
      </c>
      <c r="S20">
        <f t="shared" si="2"/>
        <v>0</v>
      </c>
      <c r="T20">
        <f t="shared" si="3"/>
        <v>0</v>
      </c>
      <c r="U20">
        <f t="shared" si="4"/>
        <v>0</v>
      </c>
      <c r="V20">
        <f t="shared" si="5"/>
        <v>0</v>
      </c>
    </row>
    <row r="21" spans="1:22" x14ac:dyDescent="0.3">
      <c r="A21" s="77"/>
      <c r="B21" s="67">
        <v>2</v>
      </c>
      <c r="C21" s="73" t="s">
        <v>42</v>
      </c>
      <c r="D21" s="27" t="s">
        <v>48</v>
      </c>
      <c r="F21" s="77"/>
      <c r="G21" s="67">
        <v>2</v>
      </c>
      <c r="H21" s="73" t="s">
        <v>42</v>
      </c>
      <c r="I21" s="27" t="s">
        <v>49</v>
      </c>
      <c r="K21" s="77"/>
      <c r="L21" s="67">
        <v>2</v>
      </c>
      <c r="M21" s="73" t="s">
        <v>42</v>
      </c>
      <c r="N21" s="27" t="s">
        <v>50</v>
      </c>
      <c r="Q21">
        <f t="shared" si="0"/>
        <v>0</v>
      </c>
      <c r="R21">
        <f t="shared" si="1"/>
        <v>0</v>
      </c>
      <c r="S21">
        <f t="shared" si="2"/>
        <v>0</v>
      </c>
      <c r="T21">
        <f t="shared" si="3"/>
        <v>0</v>
      </c>
      <c r="U21">
        <f t="shared" si="4"/>
        <v>0</v>
      </c>
      <c r="V21">
        <f t="shared" si="5"/>
        <v>0</v>
      </c>
    </row>
    <row r="22" spans="1:22" x14ac:dyDescent="0.3">
      <c r="A22" s="77"/>
      <c r="B22" s="67">
        <v>3</v>
      </c>
      <c r="C22" s="73" t="s">
        <v>52</v>
      </c>
      <c r="D22" s="27" t="s">
        <v>48</v>
      </c>
      <c r="F22" s="77"/>
      <c r="G22" s="67">
        <v>3</v>
      </c>
      <c r="H22" s="73" t="s">
        <v>52</v>
      </c>
      <c r="I22" s="27" t="s">
        <v>49</v>
      </c>
      <c r="K22" s="77"/>
      <c r="L22" s="67">
        <v>3</v>
      </c>
      <c r="M22" s="73" t="s">
        <v>52</v>
      </c>
      <c r="N22" s="27" t="s">
        <v>50</v>
      </c>
      <c r="Q22">
        <f t="shared" si="0"/>
        <v>0</v>
      </c>
      <c r="R22">
        <f t="shared" si="1"/>
        <v>0</v>
      </c>
      <c r="S22">
        <f t="shared" si="2"/>
        <v>0</v>
      </c>
      <c r="T22">
        <f t="shared" si="3"/>
        <v>0</v>
      </c>
      <c r="U22">
        <f t="shared" si="4"/>
        <v>0</v>
      </c>
      <c r="V22">
        <f t="shared" si="5"/>
        <v>0</v>
      </c>
    </row>
    <row r="23" spans="1:22" ht="15" thickBot="1" x14ac:dyDescent="0.35">
      <c r="A23" s="78"/>
      <c r="B23" s="68">
        <v>4</v>
      </c>
      <c r="C23" s="74" t="s">
        <v>105</v>
      </c>
      <c r="D23" s="28" t="s">
        <v>48</v>
      </c>
      <c r="F23" s="78"/>
      <c r="G23" s="68">
        <v>4</v>
      </c>
      <c r="H23" s="74" t="s">
        <v>105</v>
      </c>
      <c r="I23" s="28" t="s">
        <v>49</v>
      </c>
      <c r="K23" s="78"/>
      <c r="L23" s="68">
        <v>4</v>
      </c>
      <c r="M23" s="74" t="s">
        <v>105</v>
      </c>
      <c r="N23" s="28" t="s">
        <v>50</v>
      </c>
      <c r="Q23">
        <f t="shared" si="0"/>
        <v>0</v>
      </c>
      <c r="R23">
        <f t="shared" si="1"/>
        <v>0</v>
      </c>
      <c r="S23">
        <f t="shared" si="2"/>
        <v>0</v>
      </c>
      <c r="T23">
        <f t="shared" si="3"/>
        <v>0</v>
      </c>
      <c r="U23">
        <f t="shared" si="4"/>
        <v>0</v>
      </c>
      <c r="V23">
        <f t="shared" si="5"/>
        <v>0</v>
      </c>
    </row>
    <row r="24" spans="1:22" x14ac:dyDescent="0.3">
      <c r="A24" s="76">
        <v>6</v>
      </c>
      <c r="B24" s="66">
        <v>1</v>
      </c>
      <c r="C24" s="75" t="s">
        <v>106</v>
      </c>
      <c r="D24" s="26" t="s">
        <v>48</v>
      </c>
      <c r="F24" s="76">
        <v>6</v>
      </c>
      <c r="G24" s="66">
        <v>1</v>
      </c>
      <c r="H24" s="75" t="s">
        <v>106</v>
      </c>
      <c r="I24" s="26" t="s">
        <v>49</v>
      </c>
      <c r="K24" s="76">
        <v>6</v>
      </c>
      <c r="L24" s="66">
        <v>1</v>
      </c>
      <c r="M24" s="75" t="s">
        <v>106</v>
      </c>
      <c r="N24" s="26" t="s">
        <v>50</v>
      </c>
      <c r="Q24">
        <f t="shared" si="0"/>
        <v>0</v>
      </c>
      <c r="R24">
        <f t="shared" si="1"/>
        <v>0</v>
      </c>
      <c r="S24">
        <f t="shared" si="2"/>
        <v>0</v>
      </c>
      <c r="T24">
        <f t="shared" si="3"/>
        <v>0</v>
      </c>
      <c r="U24">
        <f t="shared" si="4"/>
        <v>0</v>
      </c>
      <c r="V24">
        <f t="shared" si="5"/>
        <v>0</v>
      </c>
    </row>
    <row r="25" spans="1:22" x14ac:dyDescent="0.3">
      <c r="A25" s="77"/>
      <c r="B25" s="67">
        <v>2</v>
      </c>
      <c r="C25" s="73" t="s">
        <v>61</v>
      </c>
      <c r="D25" s="27" t="s">
        <v>48</v>
      </c>
      <c r="F25" s="77"/>
      <c r="G25" s="67">
        <v>2</v>
      </c>
      <c r="H25" s="73" t="s">
        <v>61</v>
      </c>
      <c r="I25" s="27" t="s">
        <v>49</v>
      </c>
      <c r="K25" s="77"/>
      <c r="L25" s="67">
        <v>2</v>
      </c>
      <c r="M25" s="73" t="s">
        <v>61</v>
      </c>
      <c r="N25" s="27" t="s">
        <v>50</v>
      </c>
      <c r="Q25">
        <f t="shared" si="0"/>
        <v>0</v>
      </c>
      <c r="R25">
        <f t="shared" si="1"/>
        <v>0</v>
      </c>
      <c r="S25">
        <f t="shared" si="2"/>
        <v>0</v>
      </c>
      <c r="T25">
        <f t="shared" si="3"/>
        <v>0</v>
      </c>
      <c r="U25">
        <f t="shared" si="4"/>
        <v>0</v>
      </c>
      <c r="V25">
        <f t="shared" si="5"/>
        <v>0</v>
      </c>
    </row>
    <row r="26" spans="1:22" x14ac:dyDescent="0.3">
      <c r="A26" s="77"/>
      <c r="B26" s="67">
        <v>3</v>
      </c>
      <c r="C26" s="73" t="s">
        <v>65</v>
      </c>
      <c r="D26" s="27" t="s">
        <v>48</v>
      </c>
      <c r="F26" s="77"/>
      <c r="G26" s="67">
        <v>3</v>
      </c>
      <c r="H26" s="73" t="s">
        <v>65</v>
      </c>
      <c r="I26" s="27" t="s">
        <v>49</v>
      </c>
      <c r="K26" s="77"/>
      <c r="L26" s="67">
        <v>3</v>
      </c>
      <c r="M26" s="73" t="s">
        <v>65</v>
      </c>
      <c r="N26" s="27" t="s">
        <v>50</v>
      </c>
      <c r="Q26">
        <f t="shared" si="0"/>
        <v>0</v>
      </c>
      <c r="R26">
        <f t="shared" si="1"/>
        <v>0</v>
      </c>
      <c r="S26">
        <f t="shared" si="2"/>
        <v>0</v>
      </c>
      <c r="T26">
        <f t="shared" si="3"/>
        <v>0</v>
      </c>
      <c r="U26">
        <f t="shared" si="4"/>
        <v>0</v>
      </c>
      <c r="V26">
        <f t="shared" si="5"/>
        <v>0</v>
      </c>
    </row>
    <row r="27" spans="1:22" ht="15" thickBot="1" x14ac:dyDescent="0.35">
      <c r="A27" s="78"/>
      <c r="B27" s="68">
        <v>4</v>
      </c>
      <c r="C27" s="74" t="s">
        <v>66</v>
      </c>
      <c r="D27" s="28" t="s">
        <v>48</v>
      </c>
      <c r="F27" s="78"/>
      <c r="G27" s="68">
        <v>4</v>
      </c>
      <c r="H27" s="74" t="s">
        <v>66</v>
      </c>
      <c r="I27" s="28" t="s">
        <v>49</v>
      </c>
      <c r="K27" s="78"/>
      <c r="L27" s="68">
        <v>4</v>
      </c>
      <c r="M27" s="74" t="s">
        <v>66</v>
      </c>
      <c r="N27" s="28" t="s">
        <v>50</v>
      </c>
      <c r="Q27">
        <f t="shared" si="0"/>
        <v>0</v>
      </c>
      <c r="R27">
        <f t="shared" si="1"/>
        <v>0</v>
      </c>
      <c r="S27">
        <f t="shared" si="2"/>
        <v>0</v>
      </c>
      <c r="T27">
        <f t="shared" si="3"/>
        <v>0</v>
      </c>
      <c r="U27">
        <f t="shared" si="4"/>
        <v>0</v>
      </c>
      <c r="V27">
        <f t="shared" si="5"/>
        <v>0</v>
      </c>
    </row>
    <row r="28" spans="1:22" x14ac:dyDescent="0.3">
      <c r="A28" s="76">
        <v>7</v>
      </c>
      <c r="B28" s="66">
        <v>1</v>
      </c>
      <c r="C28" s="75" t="s">
        <v>107</v>
      </c>
      <c r="D28" s="26" t="s">
        <v>48</v>
      </c>
      <c r="F28" s="76">
        <v>7</v>
      </c>
      <c r="G28" s="66">
        <v>1</v>
      </c>
      <c r="H28" s="75" t="s">
        <v>107</v>
      </c>
      <c r="I28" s="26" t="s">
        <v>49</v>
      </c>
      <c r="K28" s="76">
        <v>7</v>
      </c>
      <c r="L28" s="66">
        <v>1</v>
      </c>
      <c r="M28" s="75" t="s">
        <v>31</v>
      </c>
      <c r="N28" s="26" t="s">
        <v>50</v>
      </c>
      <c r="P28">
        <v>421441917</v>
      </c>
      <c r="Q28">
        <f t="shared" si="0"/>
        <v>0</v>
      </c>
      <c r="R28">
        <f t="shared" si="1"/>
        <v>0</v>
      </c>
      <c r="S28" t="e">
        <f t="shared" si="2"/>
        <v>#VALUE!</v>
      </c>
      <c r="T28">
        <f t="shared" si="3"/>
        <v>0</v>
      </c>
      <c r="U28" t="e">
        <f t="shared" si="4"/>
        <v>#VALUE!</v>
      </c>
      <c r="V28" t="e">
        <f t="shared" si="5"/>
        <v>#VALUE!</v>
      </c>
    </row>
    <row r="29" spans="1:22" x14ac:dyDescent="0.3">
      <c r="A29" s="77"/>
      <c r="B29" s="67">
        <v>2</v>
      </c>
      <c r="C29" s="73" t="s">
        <v>108</v>
      </c>
      <c r="D29" s="27" t="s">
        <v>48</v>
      </c>
      <c r="F29" s="77"/>
      <c r="G29" s="67">
        <v>2</v>
      </c>
      <c r="H29" s="73" t="s">
        <v>108</v>
      </c>
      <c r="I29" s="27" t="s">
        <v>49</v>
      </c>
      <c r="K29" s="77"/>
      <c r="L29" s="67">
        <v>2</v>
      </c>
      <c r="M29" s="73" t="s">
        <v>32</v>
      </c>
      <c r="N29" s="27" t="s">
        <v>50</v>
      </c>
      <c r="Q29">
        <f t="shared" si="0"/>
        <v>0</v>
      </c>
      <c r="R29">
        <f t="shared" si="1"/>
        <v>0</v>
      </c>
      <c r="S29" t="e">
        <f t="shared" si="2"/>
        <v>#VALUE!</v>
      </c>
      <c r="T29">
        <f t="shared" si="3"/>
        <v>0</v>
      </c>
      <c r="U29" t="e">
        <f t="shared" si="4"/>
        <v>#VALUE!</v>
      </c>
      <c r="V29" t="e">
        <f t="shared" si="5"/>
        <v>#VALUE!</v>
      </c>
    </row>
    <row r="30" spans="1:22" x14ac:dyDescent="0.3">
      <c r="A30" s="77"/>
      <c r="B30" s="67">
        <v>3</v>
      </c>
      <c r="C30" s="73" t="s">
        <v>109</v>
      </c>
      <c r="D30" s="27" t="s">
        <v>48</v>
      </c>
      <c r="F30" s="77"/>
      <c r="G30" s="67">
        <v>3</v>
      </c>
      <c r="H30" s="73" t="s">
        <v>109</v>
      </c>
      <c r="I30" s="27" t="s">
        <v>49</v>
      </c>
      <c r="K30" s="77"/>
      <c r="L30" s="67">
        <v>3</v>
      </c>
      <c r="M30" s="73" t="s">
        <v>109</v>
      </c>
      <c r="N30" s="27" t="s">
        <v>50</v>
      </c>
      <c r="Q30">
        <f t="shared" si="0"/>
        <v>0</v>
      </c>
      <c r="R30">
        <f t="shared" si="1"/>
        <v>0</v>
      </c>
      <c r="S30">
        <f t="shared" si="2"/>
        <v>0</v>
      </c>
      <c r="T30">
        <f t="shared" si="3"/>
        <v>0</v>
      </c>
      <c r="U30">
        <f t="shared" si="4"/>
        <v>0</v>
      </c>
      <c r="V30">
        <f t="shared" si="5"/>
        <v>0</v>
      </c>
    </row>
    <row r="31" spans="1:22" ht="15" thickBot="1" x14ac:dyDescent="0.35">
      <c r="A31" s="78"/>
      <c r="B31" s="68">
        <v>4</v>
      </c>
      <c r="C31" s="74" t="s">
        <v>58</v>
      </c>
      <c r="D31" s="28" t="s">
        <v>48</v>
      </c>
      <c r="F31" s="78"/>
      <c r="G31" s="68">
        <v>4</v>
      </c>
      <c r="H31" s="74" t="s">
        <v>58</v>
      </c>
      <c r="I31" s="28" t="s">
        <v>49</v>
      </c>
      <c r="K31" s="78"/>
      <c r="L31" s="68">
        <v>4</v>
      </c>
      <c r="M31" s="74" t="s">
        <v>58</v>
      </c>
      <c r="N31" s="28" t="s">
        <v>50</v>
      </c>
      <c r="Q31">
        <f t="shared" si="0"/>
        <v>0</v>
      </c>
      <c r="R31">
        <f t="shared" si="1"/>
        <v>0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0</v>
      </c>
    </row>
    <row r="32" spans="1:22" x14ac:dyDescent="0.3">
      <c r="A32" s="76">
        <v>8</v>
      </c>
      <c r="B32" s="66">
        <v>1</v>
      </c>
      <c r="C32" s="75" t="s">
        <v>15</v>
      </c>
      <c r="D32" s="26" t="s">
        <v>48</v>
      </c>
      <c r="F32" s="76">
        <v>8</v>
      </c>
      <c r="G32" s="66">
        <v>1</v>
      </c>
      <c r="H32" s="75" t="s">
        <v>15</v>
      </c>
      <c r="I32" s="26" t="s">
        <v>49</v>
      </c>
      <c r="K32" s="76">
        <v>8</v>
      </c>
      <c r="L32" s="66">
        <v>1</v>
      </c>
      <c r="M32" s="75" t="s">
        <v>15</v>
      </c>
      <c r="N32" s="26" t="s">
        <v>50</v>
      </c>
      <c r="Q32">
        <f t="shared" si="0"/>
        <v>0</v>
      </c>
      <c r="R32">
        <f t="shared" si="1"/>
        <v>0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0</v>
      </c>
    </row>
    <row r="33" spans="1:22" x14ac:dyDescent="0.3">
      <c r="A33" s="77"/>
      <c r="B33" s="67">
        <v>2</v>
      </c>
      <c r="C33" s="73" t="s">
        <v>43</v>
      </c>
      <c r="D33" s="27" t="s">
        <v>48</v>
      </c>
      <c r="F33" s="77"/>
      <c r="G33" s="67">
        <v>2</v>
      </c>
      <c r="H33" s="73" t="s">
        <v>43</v>
      </c>
      <c r="I33" s="27" t="s">
        <v>49</v>
      </c>
      <c r="K33" s="77"/>
      <c r="L33" s="67">
        <v>2</v>
      </c>
      <c r="M33" s="73" t="s">
        <v>43</v>
      </c>
      <c r="N33" s="27" t="s">
        <v>50</v>
      </c>
      <c r="Q33">
        <f t="shared" si="0"/>
        <v>0</v>
      </c>
      <c r="R33">
        <f t="shared" si="1"/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</row>
    <row r="34" spans="1:22" x14ac:dyDescent="0.3">
      <c r="A34" s="77"/>
      <c r="B34" s="67">
        <v>3</v>
      </c>
      <c r="C34" s="73" t="s">
        <v>30</v>
      </c>
      <c r="D34" s="27" t="s">
        <v>48</v>
      </c>
      <c r="F34" s="77"/>
      <c r="G34" s="67">
        <v>3</v>
      </c>
      <c r="H34" s="73" t="s">
        <v>30</v>
      </c>
      <c r="I34" s="27" t="s">
        <v>49</v>
      </c>
      <c r="K34" s="77"/>
      <c r="L34" s="67">
        <v>3</v>
      </c>
      <c r="M34" s="73" t="s">
        <v>30</v>
      </c>
      <c r="N34" s="27" t="s">
        <v>50</v>
      </c>
      <c r="Q34">
        <f t="shared" si="0"/>
        <v>0</v>
      </c>
      <c r="R34">
        <f t="shared" si="1"/>
        <v>0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0</v>
      </c>
    </row>
    <row r="35" spans="1:22" ht="15" thickBot="1" x14ac:dyDescent="0.35">
      <c r="A35" s="78"/>
      <c r="B35" s="68">
        <v>4</v>
      </c>
      <c r="C35" s="74" t="s">
        <v>57</v>
      </c>
      <c r="D35" s="28" t="s">
        <v>48</v>
      </c>
      <c r="F35" s="78"/>
      <c r="G35" s="68">
        <v>4</v>
      </c>
      <c r="H35" s="74" t="s">
        <v>57</v>
      </c>
      <c r="I35" s="28" t="s">
        <v>49</v>
      </c>
      <c r="K35" s="78"/>
      <c r="L35" s="68">
        <v>4</v>
      </c>
      <c r="M35" s="74" t="s">
        <v>57</v>
      </c>
      <c r="N35" s="28" t="s">
        <v>50</v>
      </c>
      <c r="Q35">
        <f t="shared" si="0"/>
        <v>0</v>
      </c>
      <c r="R35">
        <f t="shared" si="1"/>
        <v>0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0</v>
      </c>
    </row>
    <row r="36" spans="1:22" x14ac:dyDescent="0.3">
      <c r="A36" s="76">
        <v>9</v>
      </c>
      <c r="B36" s="66">
        <v>1</v>
      </c>
      <c r="C36" s="75" t="s">
        <v>76</v>
      </c>
      <c r="D36" s="26" t="s">
        <v>48</v>
      </c>
      <c r="F36" s="76">
        <v>9</v>
      </c>
      <c r="G36" s="66">
        <v>1</v>
      </c>
      <c r="H36" s="75" t="s">
        <v>76</v>
      </c>
      <c r="I36" s="26" t="s">
        <v>49</v>
      </c>
      <c r="K36" s="76">
        <v>9</v>
      </c>
      <c r="L36" s="66">
        <v>1</v>
      </c>
      <c r="M36" s="75" t="s">
        <v>76</v>
      </c>
      <c r="N36" s="26" t="s">
        <v>50</v>
      </c>
      <c r="Q36">
        <f t="shared" si="0"/>
        <v>0</v>
      </c>
      <c r="R36">
        <f t="shared" si="1"/>
        <v>0</v>
      </c>
      <c r="S36">
        <f t="shared" si="2"/>
        <v>0</v>
      </c>
      <c r="T36">
        <f t="shared" si="3"/>
        <v>0</v>
      </c>
      <c r="U36">
        <f t="shared" si="4"/>
        <v>0</v>
      </c>
      <c r="V36">
        <f t="shared" si="5"/>
        <v>0</v>
      </c>
    </row>
    <row r="37" spans="1:22" x14ac:dyDescent="0.3">
      <c r="A37" s="77"/>
      <c r="B37" s="67">
        <v>2</v>
      </c>
      <c r="C37" s="73" t="s">
        <v>110</v>
      </c>
      <c r="D37" s="27" t="s">
        <v>48</v>
      </c>
      <c r="F37" s="77"/>
      <c r="G37" s="67">
        <v>2</v>
      </c>
      <c r="H37" s="73" t="s">
        <v>110</v>
      </c>
      <c r="I37" s="27" t="s">
        <v>49</v>
      </c>
      <c r="K37" s="77"/>
      <c r="L37" s="67">
        <v>2</v>
      </c>
      <c r="M37" s="73" t="s">
        <v>110</v>
      </c>
      <c r="N37" s="27" t="s">
        <v>50</v>
      </c>
      <c r="Q37">
        <f t="shared" si="0"/>
        <v>0</v>
      </c>
      <c r="R37">
        <f t="shared" si="1"/>
        <v>0</v>
      </c>
      <c r="S37">
        <f t="shared" si="2"/>
        <v>0</v>
      </c>
      <c r="T37">
        <f t="shared" si="3"/>
        <v>0</v>
      </c>
      <c r="U37">
        <f t="shared" si="4"/>
        <v>0</v>
      </c>
      <c r="V37">
        <f t="shared" si="5"/>
        <v>0</v>
      </c>
    </row>
    <row r="38" spans="1:22" x14ac:dyDescent="0.3">
      <c r="A38" s="77"/>
      <c r="B38" s="67">
        <v>3</v>
      </c>
      <c r="C38" s="73" t="s">
        <v>46</v>
      </c>
      <c r="D38" s="27" t="s">
        <v>48</v>
      </c>
      <c r="F38" s="77"/>
      <c r="G38" s="67">
        <v>3</v>
      </c>
      <c r="H38" s="73" t="s">
        <v>46</v>
      </c>
      <c r="I38" s="27" t="s">
        <v>49</v>
      </c>
      <c r="K38" s="77"/>
      <c r="L38" s="67">
        <v>3</v>
      </c>
      <c r="M38" s="73" t="s">
        <v>94</v>
      </c>
      <c r="N38" s="27" t="s">
        <v>50</v>
      </c>
      <c r="Q38">
        <f t="shared" si="0"/>
        <v>0</v>
      </c>
      <c r="R38">
        <f t="shared" si="1"/>
        <v>0</v>
      </c>
      <c r="S38" t="e">
        <f t="shared" si="2"/>
        <v>#VALUE!</v>
      </c>
      <c r="T38">
        <f t="shared" si="3"/>
        <v>0</v>
      </c>
      <c r="U38" t="e">
        <f t="shared" si="4"/>
        <v>#VALUE!</v>
      </c>
      <c r="V38" t="e">
        <f t="shared" si="5"/>
        <v>#VALUE!</v>
      </c>
    </row>
    <row r="39" spans="1:22" ht="15" thickBot="1" x14ac:dyDescent="0.35">
      <c r="A39" s="78"/>
      <c r="B39" s="68">
        <v>4</v>
      </c>
      <c r="C39" s="74" t="s">
        <v>47</v>
      </c>
      <c r="D39" s="28" t="s">
        <v>48</v>
      </c>
      <c r="F39" s="78"/>
      <c r="G39" s="68">
        <v>4</v>
      </c>
      <c r="H39" s="74" t="s">
        <v>47</v>
      </c>
      <c r="I39" s="28" t="s">
        <v>49</v>
      </c>
      <c r="K39" s="78"/>
      <c r="L39" s="68">
        <v>4</v>
      </c>
      <c r="M39" s="74" t="s">
        <v>47</v>
      </c>
      <c r="N39" s="28" t="s">
        <v>50</v>
      </c>
      <c r="Q39">
        <f t="shared" si="0"/>
        <v>0</v>
      </c>
      <c r="R39">
        <f t="shared" si="1"/>
        <v>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0</v>
      </c>
    </row>
    <row r="40" spans="1:22" x14ac:dyDescent="0.3">
      <c r="A40" s="76">
        <v>10</v>
      </c>
      <c r="B40" s="66">
        <v>1</v>
      </c>
      <c r="C40" s="75" t="s">
        <v>102</v>
      </c>
      <c r="D40" s="26" t="s">
        <v>48</v>
      </c>
      <c r="F40" s="76">
        <v>10</v>
      </c>
      <c r="G40" s="66">
        <v>1</v>
      </c>
      <c r="H40" s="75" t="s">
        <v>102</v>
      </c>
      <c r="I40" s="26" t="s">
        <v>49</v>
      </c>
      <c r="K40" s="76">
        <v>10</v>
      </c>
      <c r="L40" s="66">
        <v>1</v>
      </c>
      <c r="M40" s="75" t="s">
        <v>102</v>
      </c>
      <c r="N40" s="26" t="s">
        <v>50</v>
      </c>
      <c r="P40">
        <v>404339999</v>
      </c>
      <c r="Q40">
        <f t="shared" si="0"/>
        <v>0</v>
      </c>
      <c r="R40">
        <f t="shared" si="1"/>
        <v>0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0</v>
      </c>
    </row>
    <row r="41" spans="1:22" x14ac:dyDescent="0.3">
      <c r="A41" s="77"/>
      <c r="B41" s="67">
        <v>2</v>
      </c>
      <c r="C41" s="73" t="s">
        <v>12</v>
      </c>
      <c r="D41" s="27" t="s">
        <v>48</v>
      </c>
      <c r="F41" s="77"/>
      <c r="G41" s="67">
        <v>2</v>
      </c>
      <c r="H41" s="73" t="s">
        <v>12</v>
      </c>
      <c r="I41" s="27" t="s">
        <v>49</v>
      </c>
      <c r="K41" s="77"/>
      <c r="L41" s="67">
        <v>2</v>
      </c>
      <c r="M41" s="73" t="s">
        <v>12</v>
      </c>
      <c r="N41" s="27" t="s">
        <v>50</v>
      </c>
      <c r="Q41">
        <f t="shared" si="0"/>
        <v>0</v>
      </c>
      <c r="R41">
        <f t="shared" si="1"/>
        <v>0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0</v>
      </c>
    </row>
    <row r="42" spans="1:22" x14ac:dyDescent="0.3">
      <c r="A42" s="77"/>
      <c r="B42" s="67">
        <v>3</v>
      </c>
      <c r="C42" s="73" t="s">
        <v>111</v>
      </c>
      <c r="D42" s="27" t="s">
        <v>48</v>
      </c>
      <c r="F42" s="77"/>
      <c r="G42" s="67">
        <v>3</v>
      </c>
      <c r="H42" s="73" t="s">
        <v>111</v>
      </c>
      <c r="I42" s="27" t="s">
        <v>49</v>
      </c>
      <c r="K42" s="77"/>
      <c r="L42" s="67">
        <v>3</v>
      </c>
      <c r="M42" s="73" t="s">
        <v>111</v>
      </c>
      <c r="N42" s="27" t="s">
        <v>50</v>
      </c>
      <c r="Q42">
        <f t="shared" si="0"/>
        <v>0</v>
      </c>
      <c r="R42">
        <f t="shared" si="1"/>
        <v>0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0</v>
      </c>
    </row>
    <row r="43" spans="1:22" ht="15" thickBot="1" x14ac:dyDescent="0.35">
      <c r="A43" s="78"/>
      <c r="B43" s="68">
        <v>4</v>
      </c>
      <c r="C43" s="74" t="s">
        <v>83</v>
      </c>
      <c r="D43" s="28" t="s">
        <v>48</v>
      </c>
      <c r="F43" s="78"/>
      <c r="G43" s="68">
        <v>4</v>
      </c>
      <c r="H43" s="74" t="s">
        <v>83</v>
      </c>
      <c r="I43" s="28" t="s">
        <v>49</v>
      </c>
      <c r="K43" s="78"/>
      <c r="L43" s="68">
        <v>4</v>
      </c>
      <c r="M43" s="74"/>
      <c r="N43" s="28" t="s">
        <v>50</v>
      </c>
      <c r="Q43">
        <f t="shared" si="0"/>
        <v>0</v>
      </c>
      <c r="R43">
        <f t="shared" si="1"/>
        <v>0</v>
      </c>
      <c r="S43" t="e">
        <f t="shared" si="2"/>
        <v>#VALUE!</v>
      </c>
      <c r="T43">
        <f t="shared" si="3"/>
        <v>0</v>
      </c>
      <c r="U43" t="e">
        <f t="shared" si="4"/>
        <v>#VALUE!</v>
      </c>
      <c r="V43" t="e">
        <f t="shared" si="5"/>
        <v>#VALUE!</v>
      </c>
    </row>
    <row r="44" spans="1:22" x14ac:dyDescent="0.3">
      <c r="A44" s="76">
        <v>11</v>
      </c>
      <c r="B44" s="66">
        <v>1</v>
      </c>
      <c r="C44" s="75" t="s">
        <v>14</v>
      </c>
      <c r="D44" s="26" t="s">
        <v>48</v>
      </c>
      <c r="F44" s="76">
        <v>11</v>
      </c>
      <c r="G44" s="66">
        <v>1</v>
      </c>
      <c r="H44" s="75" t="s">
        <v>14</v>
      </c>
      <c r="I44" s="26" t="s">
        <v>49</v>
      </c>
      <c r="K44" s="76">
        <v>11</v>
      </c>
      <c r="L44" s="66">
        <v>1</v>
      </c>
      <c r="M44" s="75" t="s">
        <v>14</v>
      </c>
      <c r="N44" s="49" t="s">
        <v>50</v>
      </c>
      <c r="Q44">
        <f t="shared" si="0"/>
        <v>0</v>
      </c>
      <c r="R44">
        <f t="shared" si="1"/>
        <v>0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0</v>
      </c>
    </row>
    <row r="45" spans="1:22" x14ac:dyDescent="0.3">
      <c r="A45" s="77"/>
      <c r="B45" s="67">
        <v>2</v>
      </c>
      <c r="C45" s="73" t="s">
        <v>112</v>
      </c>
      <c r="D45" s="27" t="s">
        <v>48</v>
      </c>
      <c r="F45" s="77"/>
      <c r="G45" s="67">
        <v>2</v>
      </c>
      <c r="H45" s="73" t="s">
        <v>112</v>
      </c>
      <c r="I45" s="27" t="s">
        <v>49</v>
      </c>
      <c r="K45" s="77"/>
      <c r="L45" s="67">
        <v>2</v>
      </c>
      <c r="M45" s="73" t="s">
        <v>112</v>
      </c>
      <c r="N45" s="50" t="s">
        <v>50</v>
      </c>
      <c r="Q45">
        <f t="shared" si="0"/>
        <v>0</v>
      </c>
      <c r="R45">
        <f t="shared" si="1"/>
        <v>0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0</v>
      </c>
    </row>
    <row r="46" spans="1:22" x14ac:dyDescent="0.3">
      <c r="A46" s="77"/>
      <c r="B46" s="67">
        <v>3</v>
      </c>
      <c r="C46" s="73" t="s">
        <v>77</v>
      </c>
      <c r="D46" s="27" t="s">
        <v>48</v>
      </c>
      <c r="F46" s="77"/>
      <c r="G46" s="67">
        <v>3</v>
      </c>
      <c r="H46" s="73" t="s">
        <v>77</v>
      </c>
      <c r="I46" s="27" t="s">
        <v>49</v>
      </c>
      <c r="K46" s="77"/>
      <c r="L46" s="67">
        <v>3</v>
      </c>
      <c r="M46" s="73" t="s">
        <v>77</v>
      </c>
      <c r="N46" s="27" t="s">
        <v>50</v>
      </c>
      <c r="Q46">
        <f t="shared" si="0"/>
        <v>0</v>
      </c>
      <c r="R46">
        <f t="shared" si="1"/>
        <v>0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0</v>
      </c>
    </row>
    <row r="47" spans="1:22" ht="15" thickBot="1" x14ac:dyDescent="0.35">
      <c r="A47" s="78"/>
      <c r="B47" s="68">
        <v>4</v>
      </c>
      <c r="C47" s="74" t="s">
        <v>113</v>
      </c>
      <c r="D47" s="28" t="s">
        <v>48</v>
      </c>
      <c r="F47" s="78"/>
      <c r="G47" s="68">
        <v>4</v>
      </c>
      <c r="H47" s="74" t="s">
        <v>113</v>
      </c>
      <c r="I47" s="28" t="s">
        <v>49</v>
      </c>
      <c r="K47" s="78"/>
      <c r="L47" s="68">
        <v>4</v>
      </c>
      <c r="M47" s="74" t="s">
        <v>113</v>
      </c>
      <c r="N47" s="28" t="s">
        <v>50</v>
      </c>
      <c r="Q47">
        <f t="shared" si="0"/>
        <v>0</v>
      </c>
      <c r="R47">
        <f t="shared" si="1"/>
        <v>0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0</v>
      </c>
    </row>
    <row r="48" spans="1:22" x14ac:dyDescent="0.3">
      <c r="A48" s="76">
        <v>12</v>
      </c>
      <c r="B48" s="66">
        <v>1</v>
      </c>
      <c r="C48" s="75" t="s">
        <v>114</v>
      </c>
      <c r="D48" s="26" t="s">
        <v>48</v>
      </c>
      <c r="F48" s="76">
        <v>12</v>
      </c>
      <c r="G48" s="66">
        <v>1</v>
      </c>
      <c r="H48" s="75" t="s">
        <v>114</v>
      </c>
      <c r="I48" s="26" t="s">
        <v>49</v>
      </c>
      <c r="K48" s="76">
        <v>12</v>
      </c>
      <c r="L48" s="66">
        <v>1</v>
      </c>
      <c r="M48" s="75" t="s">
        <v>114</v>
      </c>
      <c r="N48" s="26" t="s">
        <v>50</v>
      </c>
      <c r="Q48">
        <f t="shared" si="0"/>
        <v>0</v>
      </c>
      <c r="R48">
        <f t="shared" si="1"/>
        <v>0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0</v>
      </c>
    </row>
    <row r="49" spans="1:22" x14ac:dyDescent="0.3">
      <c r="A49" s="77"/>
      <c r="B49" s="67">
        <v>2</v>
      </c>
      <c r="C49" s="73" t="s">
        <v>73</v>
      </c>
      <c r="D49" s="27" t="s">
        <v>48</v>
      </c>
      <c r="F49" s="77"/>
      <c r="G49" s="67">
        <v>2</v>
      </c>
      <c r="H49" s="73" t="s">
        <v>73</v>
      </c>
      <c r="I49" s="27" t="s">
        <v>49</v>
      </c>
      <c r="K49" s="77"/>
      <c r="L49" s="67">
        <v>2</v>
      </c>
      <c r="M49" s="73" t="s">
        <v>73</v>
      </c>
      <c r="N49" s="27" t="s">
        <v>50</v>
      </c>
      <c r="Q49">
        <f t="shared" si="0"/>
        <v>0</v>
      </c>
      <c r="R49">
        <f t="shared" si="1"/>
        <v>0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0</v>
      </c>
    </row>
    <row r="50" spans="1:22" x14ac:dyDescent="0.3">
      <c r="A50" s="77"/>
      <c r="B50" s="67">
        <v>3</v>
      </c>
      <c r="C50" s="73" t="s">
        <v>95</v>
      </c>
      <c r="D50" s="27" t="s">
        <v>48</v>
      </c>
      <c r="F50" s="77"/>
      <c r="G50" s="67">
        <v>3</v>
      </c>
      <c r="H50" s="73" t="s">
        <v>70</v>
      </c>
      <c r="I50" s="27" t="s">
        <v>49</v>
      </c>
      <c r="K50" s="77"/>
      <c r="L50" s="67">
        <v>3</v>
      </c>
      <c r="M50" s="73" t="s">
        <v>70</v>
      </c>
      <c r="N50" s="27" t="s">
        <v>50</v>
      </c>
      <c r="Q50" t="str">
        <f t="shared" si="0"/>
        <v>-</v>
      </c>
      <c r="R50" t="str">
        <f t="shared" si="1"/>
        <v>-</v>
      </c>
      <c r="S50">
        <f t="shared" si="2"/>
        <v>0</v>
      </c>
      <c r="T50" t="e">
        <f t="shared" si="3"/>
        <v>#VALUE!</v>
      </c>
      <c r="U50">
        <f t="shared" si="4"/>
        <v>0</v>
      </c>
      <c r="V50" t="e">
        <f t="shared" si="5"/>
        <v>#VALUE!</v>
      </c>
    </row>
    <row r="51" spans="1:22" ht="15" thickBot="1" x14ac:dyDescent="0.35">
      <c r="A51" s="78"/>
      <c r="B51" s="68">
        <v>4</v>
      </c>
      <c r="C51" s="74" t="s">
        <v>71</v>
      </c>
      <c r="D51" s="28" t="s">
        <v>48</v>
      </c>
      <c r="F51" s="78"/>
      <c r="G51" s="68">
        <v>4</v>
      </c>
      <c r="H51" s="74" t="s">
        <v>71</v>
      </c>
      <c r="I51" s="28" t="s">
        <v>49</v>
      </c>
      <c r="K51" s="78"/>
      <c r="L51" s="68">
        <v>4</v>
      </c>
      <c r="M51" s="74" t="s">
        <v>71</v>
      </c>
      <c r="N51" s="28" t="s">
        <v>50</v>
      </c>
      <c r="Q51">
        <f t="shared" si="0"/>
        <v>0</v>
      </c>
      <c r="R51">
        <f t="shared" si="1"/>
        <v>0</v>
      </c>
      <c r="S51">
        <f t="shared" si="2"/>
        <v>0</v>
      </c>
      <c r="T51">
        <f t="shared" si="3"/>
        <v>0</v>
      </c>
      <c r="U51">
        <f t="shared" si="4"/>
        <v>0</v>
      </c>
      <c r="V51">
        <f t="shared" si="5"/>
        <v>0</v>
      </c>
    </row>
    <row r="52" spans="1:22" x14ac:dyDescent="0.3">
      <c r="A52" s="76">
        <v>13</v>
      </c>
      <c r="B52" s="66">
        <v>1</v>
      </c>
      <c r="C52" s="75" t="s">
        <v>62</v>
      </c>
      <c r="D52" s="26" t="s">
        <v>48</v>
      </c>
      <c r="F52" s="76">
        <v>13</v>
      </c>
      <c r="G52" s="66">
        <v>1</v>
      </c>
      <c r="H52" s="75" t="s">
        <v>62</v>
      </c>
      <c r="I52" s="26" t="s">
        <v>49</v>
      </c>
      <c r="K52" s="76">
        <v>13</v>
      </c>
      <c r="L52" s="66">
        <v>1</v>
      </c>
      <c r="M52" s="75" t="s">
        <v>62</v>
      </c>
      <c r="N52" s="26" t="s">
        <v>50</v>
      </c>
      <c r="Q52">
        <f t="shared" si="0"/>
        <v>0</v>
      </c>
      <c r="R52">
        <f t="shared" si="1"/>
        <v>0</v>
      </c>
      <c r="S52">
        <f t="shared" si="2"/>
        <v>0</v>
      </c>
      <c r="T52">
        <f t="shared" si="3"/>
        <v>0</v>
      </c>
      <c r="U52">
        <f t="shared" si="4"/>
        <v>0</v>
      </c>
      <c r="V52">
        <f t="shared" si="5"/>
        <v>0</v>
      </c>
    </row>
    <row r="53" spans="1:22" x14ac:dyDescent="0.3">
      <c r="A53" s="77"/>
      <c r="B53" s="67">
        <v>2</v>
      </c>
      <c r="C53" s="73" t="s">
        <v>63</v>
      </c>
      <c r="D53" s="27" t="s">
        <v>48</v>
      </c>
      <c r="F53" s="77"/>
      <c r="G53" s="67">
        <v>2</v>
      </c>
      <c r="H53" s="73" t="s">
        <v>63</v>
      </c>
      <c r="I53" s="27" t="s">
        <v>49</v>
      </c>
      <c r="K53" s="77"/>
      <c r="L53" s="67">
        <v>2</v>
      </c>
      <c r="M53" s="73" t="s">
        <v>63</v>
      </c>
      <c r="N53" s="27" t="s">
        <v>50</v>
      </c>
      <c r="Q53">
        <f t="shared" si="0"/>
        <v>0</v>
      </c>
      <c r="R53">
        <f t="shared" si="1"/>
        <v>0</v>
      </c>
      <c r="S53">
        <f t="shared" si="2"/>
        <v>0</v>
      </c>
      <c r="T53">
        <f t="shared" si="3"/>
        <v>0</v>
      </c>
      <c r="U53">
        <f t="shared" si="4"/>
        <v>0</v>
      </c>
      <c r="V53">
        <f t="shared" si="5"/>
        <v>0</v>
      </c>
    </row>
    <row r="54" spans="1:22" x14ac:dyDescent="0.3">
      <c r="A54" s="77"/>
      <c r="B54" s="67">
        <v>3</v>
      </c>
      <c r="C54" s="73" t="s">
        <v>59</v>
      </c>
      <c r="D54" s="27" t="s">
        <v>48</v>
      </c>
      <c r="F54" s="77"/>
      <c r="G54" s="67">
        <v>3</v>
      </c>
      <c r="H54" s="73" t="s">
        <v>59</v>
      </c>
      <c r="I54" s="27" t="s">
        <v>49</v>
      </c>
      <c r="K54" s="77"/>
      <c r="L54" s="67">
        <v>3</v>
      </c>
      <c r="M54" s="73" t="s">
        <v>59</v>
      </c>
      <c r="N54" s="27" t="s">
        <v>50</v>
      </c>
      <c r="Q54">
        <f t="shared" si="0"/>
        <v>0</v>
      </c>
      <c r="R54">
        <f t="shared" si="1"/>
        <v>0</v>
      </c>
      <c r="S54">
        <f t="shared" si="2"/>
        <v>0</v>
      </c>
      <c r="T54">
        <f t="shared" si="3"/>
        <v>0</v>
      </c>
      <c r="U54">
        <f t="shared" si="4"/>
        <v>0</v>
      </c>
      <c r="V54">
        <f t="shared" si="5"/>
        <v>0</v>
      </c>
    </row>
    <row r="55" spans="1:22" ht="15" thickBot="1" x14ac:dyDescent="0.35">
      <c r="A55" s="78"/>
      <c r="B55" s="68">
        <v>4</v>
      </c>
      <c r="C55" s="74" t="s">
        <v>60</v>
      </c>
      <c r="D55" s="28" t="s">
        <v>48</v>
      </c>
      <c r="F55" s="78"/>
      <c r="G55" s="68">
        <v>4</v>
      </c>
      <c r="H55" s="74" t="s">
        <v>60</v>
      </c>
      <c r="I55" s="28" t="s">
        <v>49</v>
      </c>
      <c r="K55" s="78"/>
      <c r="L55" s="68">
        <v>4</v>
      </c>
      <c r="M55" s="74" t="s">
        <v>60</v>
      </c>
      <c r="N55" s="28" t="s">
        <v>50</v>
      </c>
      <c r="Q55">
        <f t="shared" si="0"/>
        <v>0</v>
      </c>
      <c r="R55">
        <f t="shared" si="1"/>
        <v>0</v>
      </c>
      <c r="S55">
        <f t="shared" si="2"/>
        <v>0</v>
      </c>
      <c r="T55">
        <f t="shared" si="3"/>
        <v>0</v>
      </c>
      <c r="U55">
        <f t="shared" si="4"/>
        <v>0</v>
      </c>
      <c r="V55">
        <f t="shared" si="5"/>
        <v>0</v>
      </c>
    </row>
    <row r="56" spans="1:22" x14ac:dyDescent="0.3">
      <c r="A56" s="76">
        <v>14</v>
      </c>
      <c r="B56" s="66">
        <v>1</v>
      </c>
      <c r="C56" s="75" t="s">
        <v>36</v>
      </c>
      <c r="D56" s="26" t="s">
        <v>48</v>
      </c>
      <c r="F56" s="76">
        <v>14</v>
      </c>
      <c r="G56" s="66">
        <v>1</v>
      </c>
      <c r="H56" s="75" t="s">
        <v>36</v>
      </c>
      <c r="I56" s="26" t="s">
        <v>49</v>
      </c>
      <c r="K56" s="76">
        <v>14</v>
      </c>
      <c r="L56" s="66">
        <v>1</v>
      </c>
      <c r="M56" s="75" t="s">
        <v>36</v>
      </c>
      <c r="N56" s="26" t="s">
        <v>50</v>
      </c>
      <c r="Q56">
        <f t="shared" si="0"/>
        <v>0</v>
      </c>
      <c r="R56">
        <f t="shared" si="1"/>
        <v>0</v>
      </c>
      <c r="S56">
        <f t="shared" si="2"/>
        <v>0</v>
      </c>
      <c r="T56">
        <f t="shared" si="3"/>
        <v>0</v>
      </c>
      <c r="U56">
        <f t="shared" si="4"/>
        <v>0</v>
      </c>
      <c r="V56">
        <f t="shared" si="5"/>
        <v>0</v>
      </c>
    </row>
    <row r="57" spans="1:22" x14ac:dyDescent="0.3">
      <c r="A57" s="77"/>
      <c r="B57" s="67">
        <v>2</v>
      </c>
      <c r="C57" s="73" t="s">
        <v>38</v>
      </c>
      <c r="D57" s="27" t="s">
        <v>48</v>
      </c>
      <c r="F57" s="77"/>
      <c r="G57" s="67">
        <v>2</v>
      </c>
      <c r="H57" s="73" t="s">
        <v>38</v>
      </c>
      <c r="I57" s="27" t="s">
        <v>49</v>
      </c>
      <c r="K57" s="77"/>
      <c r="L57" s="67">
        <v>2</v>
      </c>
      <c r="M57" s="73" t="s">
        <v>38</v>
      </c>
      <c r="N57" s="27" t="s">
        <v>50</v>
      </c>
      <c r="Q57">
        <f t="shared" si="0"/>
        <v>0</v>
      </c>
      <c r="R57">
        <f t="shared" si="1"/>
        <v>0</v>
      </c>
      <c r="S57">
        <f t="shared" si="2"/>
        <v>0</v>
      </c>
      <c r="T57">
        <f t="shared" si="3"/>
        <v>0</v>
      </c>
      <c r="U57">
        <f t="shared" si="4"/>
        <v>0</v>
      </c>
      <c r="V57">
        <f t="shared" si="5"/>
        <v>0</v>
      </c>
    </row>
    <row r="58" spans="1:22" x14ac:dyDescent="0.3">
      <c r="A58" s="77"/>
      <c r="B58" s="67">
        <v>3</v>
      </c>
      <c r="C58" s="73" t="s">
        <v>115</v>
      </c>
      <c r="D58" s="27" t="s">
        <v>48</v>
      </c>
      <c r="F58" s="77"/>
      <c r="G58" s="67">
        <v>3</v>
      </c>
      <c r="H58" s="73" t="s">
        <v>115</v>
      </c>
      <c r="I58" s="27" t="s">
        <v>49</v>
      </c>
      <c r="K58" s="77"/>
      <c r="L58" s="67">
        <v>3</v>
      </c>
      <c r="M58" s="73" t="s">
        <v>115</v>
      </c>
      <c r="N58" s="27" t="s">
        <v>50</v>
      </c>
      <c r="Q58">
        <f t="shared" si="0"/>
        <v>0</v>
      </c>
      <c r="R58">
        <f t="shared" si="1"/>
        <v>0</v>
      </c>
      <c r="S58">
        <f t="shared" si="2"/>
        <v>0</v>
      </c>
      <c r="T58">
        <f t="shared" si="3"/>
        <v>0</v>
      </c>
      <c r="U58">
        <f t="shared" si="4"/>
        <v>0</v>
      </c>
      <c r="V58">
        <f t="shared" si="5"/>
        <v>0</v>
      </c>
    </row>
    <row r="59" spans="1:22" ht="15" thickBot="1" x14ac:dyDescent="0.35">
      <c r="A59" s="78"/>
      <c r="B59" s="68">
        <v>4</v>
      </c>
      <c r="C59" s="74" t="s">
        <v>51</v>
      </c>
      <c r="D59" s="28" t="s">
        <v>48</v>
      </c>
      <c r="F59" s="78"/>
      <c r="G59" s="68">
        <v>4</v>
      </c>
      <c r="H59" s="74" t="s">
        <v>51</v>
      </c>
      <c r="I59" s="28" t="s">
        <v>49</v>
      </c>
      <c r="K59" s="78"/>
      <c r="L59" s="68">
        <v>4</v>
      </c>
      <c r="M59" s="74" t="s">
        <v>51</v>
      </c>
      <c r="N59" s="28" t="s">
        <v>50</v>
      </c>
      <c r="Q59">
        <f t="shared" si="0"/>
        <v>0</v>
      </c>
      <c r="R59">
        <f t="shared" si="1"/>
        <v>0</v>
      </c>
      <c r="S59">
        <f t="shared" si="2"/>
        <v>0</v>
      </c>
      <c r="T59">
        <f t="shared" si="3"/>
        <v>0</v>
      </c>
      <c r="U59">
        <f t="shared" si="4"/>
        <v>0</v>
      </c>
      <c r="V59">
        <f t="shared" si="5"/>
        <v>0</v>
      </c>
    </row>
    <row r="60" spans="1:22" x14ac:dyDescent="0.3">
      <c r="A60" s="76">
        <v>15</v>
      </c>
      <c r="B60" s="66">
        <v>1</v>
      </c>
      <c r="C60" s="75" t="s">
        <v>33</v>
      </c>
      <c r="D60" s="26" t="s">
        <v>48</v>
      </c>
      <c r="F60" s="76">
        <v>15</v>
      </c>
      <c r="G60" s="66">
        <v>1</v>
      </c>
      <c r="H60" s="75" t="s">
        <v>33</v>
      </c>
      <c r="I60" s="26" t="s">
        <v>49</v>
      </c>
      <c r="K60" s="76">
        <v>15</v>
      </c>
      <c r="L60" s="66">
        <v>1</v>
      </c>
      <c r="M60" s="75" t="s">
        <v>33</v>
      </c>
      <c r="N60" s="26" t="s">
        <v>50</v>
      </c>
      <c r="Q60">
        <f t="shared" si="0"/>
        <v>0</v>
      </c>
      <c r="R60">
        <f t="shared" si="1"/>
        <v>0</v>
      </c>
      <c r="S60">
        <f t="shared" si="2"/>
        <v>0</v>
      </c>
      <c r="T60">
        <f t="shared" si="3"/>
        <v>0</v>
      </c>
      <c r="U60">
        <f t="shared" si="4"/>
        <v>0</v>
      </c>
      <c r="V60">
        <f t="shared" si="5"/>
        <v>0</v>
      </c>
    </row>
    <row r="61" spans="1:22" x14ac:dyDescent="0.3">
      <c r="A61" s="77"/>
      <c r="B61" s="67">
        <v>2</v>
      </c>
      <c r="C61" s="73" t="s">
        <v>34</v>
      </c>
      <c r="D61" s="27" t="s">
        <v>48</v>
      </c>
      <c r="F61" s="77"/>
      <c r="G61" s="67">
        <v>2</v>
      </c>
      <c r="H61" s="73" t="s">
        <v>34</v>
      </c>
      <c r="I61" s="27" t="s">
        <v>49</v>
      </c>
      <c r="K61" s="77"/>
      <c r="L61" s="67">
        <v>2</v>
      </c>
      <c r="M61" s="73" t="s">
        <v>34</v>
      </c>
      <c r="N61" s="27" t="s">
        <v>50</v>
      </c>
      <c r="Q61">
        <f t="shared" si="0"/>
        <v>0</v>
      </c>
      <c r="R61">
        <f t="shared" si="1"/>
        <v>0</v>
      </c>
      <c r="S61">
        <f t="shared" si="2"/>
        <v>0</v>
      </c>
      <c r="T61">
        <f t="shared" si="3"/>
        <v>0</v>
      </c>
      <c r="U61">
        <f t="shared" si="4"/>
        <v>0</v>
      </c>
      <c r="V61">
        <f t="shared" si="5"/>
        <v>0</v>
      </c>
    </row>
    <row r="62" spans="1:22" x14ac:dyDescent="0.3">
      <c r="A62" s="77"/>
      <c r="B62" s="67">
        <v>3</v>
      </c>
      <c r="C62" s="73" t="s">
        <v>74</v>
      </c>
      <c r="D62" s="27" t="s">
        <v>48</v>
      </c>
      <c r="F62" s="77"/>
      <c r="G62" s="67">
        <v>3</v>
      </c>
      <c r="H62" s="73" t="s">
        <v>74</v>
      </c>
      <c r="I62" s="27" t="s">
        <v>49</v>
      </c>
      <c r="K62" s="77"/>
      <c r="L62" s="67">
        <v>3</v>
      </c>
      <c r="M62" s="73" t="s">
        <v>74</v>
      </c>
      <c r="N62" s="27" t="s">
        <v>50</v>
      </c>
      <c r="Q62">
        <f t="shared" si="0"/>
        <v>0</v>
      </c>
      <c r="R62">
        <f t="shared" si="1"/>
        <v>0</v>
      </c>
      <c r="S62">
        <f t="shared" si="2"/>
        <v>0</v>
      </c>
      <c r="T62">
        <f t="shared" si="3"/>
        <v>0</v>
      </c>
      <c r="U62">
        <f t="shared" si="4"/>
        <v>0</v>
      </c>
      <c r="V62">
        <f t="shared" si="5"/>
        <v>0</v>
      </c>
    </row>
    <row r="63" spans="1:22" ht="15" thickBot="1" x14ac:dyDescent="0.35">
      <c r="A63" s="78"/>
      <c r="B63" s="68">
        <v>4</v>
      </c>
      <c r="C63" s="74" t="s">
        <v>82</v>
      </c>
      <c r="D63" s="28" t="s">
        <v>48</v>
      </c>
      <c r="F63" s="78"/>
      <c r="G63" s="68">
        <v>4</v>
      </c>
      <c r="H63" s="74"/>
      <c r="I63" s="28" t="s">
        <v>49</v>
      </c>
      <c r="K63" s="78"/>
      <c r="L63" s="68">
        <v>4</v>
      </c>
      <c r="M63" s="74"/>
      <c r="N63" s="28" t="s">
        <v>50</v>
      </c>
      <c r="Q63" t="str">
        <f t="shared" si="0"/>
        <v>-</v>
      </c>
      <c r="R63" t="str">
        <f t="shared" si="1"/>
        <v>-</v>
      </c>
      <c r="S63">
        <f t="shared" si="2"/>
        <v>0</v>
      </c>
      <c r="T63" t="e">
        <f t="shared" si="3"/>
        <v>#VALUE!</v>
      </c>
      <c r="U63">
        <f t="shared" si="4"/>
        <v>0</v>
      </c>
      <c r="V63" t="e">
        <f t="shared" si="5"/>
        <v>#VALUE!</v>
      </c>
    </row>
    <row r="64" spans="1:22" x14ac:dyDescent="0.3">
      <c r="A64" s="76">
        <v>16</v>
      </c>
      <c r="B64" s="66">
        <v>1</v>
      </c>
      <c r="C64" s="75" t="s">
        <v>16</v>
      </c>
      <c r="D64" s="26" t="s">
        <v>48</v>
      </c>
      <c r="F64" s="76">
        <v>16</v>
      </c>
      <c r="G64" s="66">
        <v>1</v>
      </c>
      <c r="H64" s="75" t="s">
        <v>16</v>
      </c>
      <c r="I64" s="26" t="s">
        <v>49</v>
      </c>
      <c r="K64" s="76">
        <v>16</v>
      </c>
      <c r="L64" s="66">
        <v>1</v>
      </c>
      <c r="M64" s="75" t="s">
        <v>16</v>
      </c>
      <c r="N64" s="26" t="s">
        <v>50</v>
      </c>
      <c r="Q64">
        <f t="shared" si="0"/>
        <v>0</v>
      </c>
      <c r="R64">
        <f t="shared" si="1"/>
        <v>0</v>
      </c>
      <c r="S64">
        <f t="shared" si="2"/>
        <v>0</v>
      </c>
      <c r="T64">
        <f t="shared" si="3"/>
        <v>0</v>
      </c>
      <c r="U64">
        <f t="shared" si="4"/>
        <v>0</v>
      </c>
      <c r="V64">
        <f t="shared" si="5"/>
        <v>0</v>
      </c>
    </row>
    <row r="65" spans="1:22" x14ac:dyDescent="0.3">
      <c r="A65" s="77"/>
      <c r="B65" s="67">
        <v>2</v>
      </c>
      <c r="C65" s="73" t="s">
        <v>64</v>
      </c>
      <c r="D65" s="27" t="s">
        <v>48</v>
      </c>
      <c r="F65" s="77"/>
      <c r="G65" s="67">
        <v>2</v>
      </c>
      <c r="H65" s="73" t="s">
        <v>64</v>
      </c>
      <c r="I65" s="27" t="s">
        <v>49</v>
      </c>
      <c r="K65" s="77"/>
      <c r="L65" s="67">
        <v>2</v>
      </c>
      <c r="M65" s="73" t="s">
        <v>64</v>
      </c>
      <c r="N65" s="27" t="s">
        <v>50</v>
      </c>
      <c r="Q65">
        <f t="shared" si="0"/>
        <v>0</v>
      </c>
      <c r="R65">
        <f t="shared" si="1"/>
        <v>0</v>
      </c>
      <c r="S65">
        <f t="shared" si="2"/>
        <v>0</v>
      </c>
      <c r="T65">
        <f t="shared" si="3"/>
        <v>0</v>
      </c>
      <c r="U65">
        <f t="shared" si="4"/>
        <v>0</v>
      </c>
      <c r="V65">
        <f t="shared" si="5"/>
        <v>0</v>
      </c>
    </row>
    <row r="66" spans="1:22" x14ac:dyDescent="0.3">
      <c r="A66" s="77"/>
      <c r="B66" s="67">
        <v>3</v>
      </c>
      <c r="C66" s="73" t="s">
        <v>17</v>
      </c>
      <c r="D66" s="27" t="s">
        <v>48</v>
      </c>
      <c r="F66" s="77"/>
      <c r="G66" s="67">
        <v>3</v>
      </c>
      <c r="H66" s="73" t="s">
        <v>17</v>
      </c>
      <c r="I66" s="27" t="s">
        <v>49</v>
      </c>
      <c r="K66" s="77"/>
      <c r="L66" s="67">
        <v>3</v>
      </c>
      <c r="M66" s="73" t="s">
        <v>17</v>
      </c>
      <c r="N66" s="27" t="s">
        <v>50</v>
      </c>
      <c r="Q66">
        <f t="shared" si="0"/>
        <v>0</v>
      </c>
      <c r="R66">
        <f t="shared" si="1"/>
        <v>0</v>
      </c>
      <c r="S66">
        <f t="shared" si="2"/>
        <v>0</v>
      </c>
      <c r="T66">
        <f t="shared" si="3"/>
        <v>0</v>
      </c>
      <c r="U66">
        <f t="shared" si="4"/>
        <v>0</v>
      </c>
      <c r="V66">
        <f t="shared" si="5"/>
        <v>0</v>
      </c>
    </row>
    <row r="67" spans="1:22" ht="15" thickBot="1" x14ac:dyDescent="0.35">
      <c r="A67" s="78"/>
      <c r="B67" s="68">
        <v>4</v>
      </c>
      <c r="C67" s="74" t="s">
        <v>97</v>
      </c>
      <c r="D67" s="28" t="s">
        <v>48</v>
      </c>
      <c r="F67" s="78"/>
      <c r="G67" s="68">
        <v>4</v>
      </c>
      <c r="H67" s="74"/>
      <c r="I67" s="28" t="s">
        <v>49</v>
      </c>
      <c r="K67" s="78"/>
      <c r="L67" s="68">
        <v>4</v>
      </c>
      <c r="M67" s="74" t="s">
        <v>97</v>
      </c>
      <c r="N67" s="28" t="s">
        <v>50</v>
      </c>
      <c r="Q67" t="str">
        <f t="shared" si="0"/>
        <v>-</v>
      </c>
      <c r="R67" t="str">
        <f t="shared" si="1"/>
        <v>-</v>
      </c>
      <c r="S67" t="e">
        <f t="shared" si="2"/>
        <v>#VALUE!</v>
      </c>
      <c r="T67" t="e">
        <f t="shared" si="3"/>
        <v>#VALUE!</v>
      </c>
      <c r="U67" t="e">
        <f t="shared" si="4"/>
        <v>#VALUE!</v>
      </c>
      <c r="V67" t="e">
        <f t="shared" si="5"/>
        <v>#VALUE!</v>
      </c>
    </row>
    <row r="68" spans="1:22" x14ac:dyDescent="0.3">
      <c r="A68" s="76">
        <v>17</v>
      </c>
      <c r="B68" s="66">
        <v>1</v>
      </c>
      <c r="C68" s="75" t="s">
        <v>20</v>
      </c>
      <c r="D68" s="26" t="s">
        <v>48</v>
      </c>
      <c r="F68" s="76">
        <v>17</v>
      </c>
      <c r="G68" s="66">
        <v>1</v>
      </c>
      <c r="H68" s="75" t="s">
        <v>20</v>
      </c>
      <c r="I68" s="26" t="s">
        <v>49</v>
      </c>
      <c r="K68" s="76">
        <v>17</v>
      </c>
      <c r="L68" s="66">
        <v>1</v>
      </c>
      <c r="M68" s="75" t="s">
        <v>20</v>
      </c>
      <c r="N68" s="26" t="s">
        <v>50</v>
      </c>
      <c r="P68">
        <v>414829777</v>
      </c>
      <c r="Q68">
        <f t="shared" si="0"/>
        <v>0</v>
      </c>
      <c r="R68">
        <f t="shared" si="1"/>
        <v>0</v>
      </c>
      <c r="S68">
        <f t="shared" si="2"/>
        <v>0</v>
      </c>
      <c r="T68">
        <f t="shared" si="3"/>
        <v>0</v>
      </c>
      <c r="U68">
        <f t="shared" si="4"/>
        <v>0</v>
      </c>
      <c r="V68">
        <f t="shared" si="5"/>
        <v>0</v>
      </c>
    </row>
    <row r="69" spans="1:22" x14ac:dyDescent="0.3">
      <c r="A69" s="77"/>
      <c r="B69" s="67">
        <v>2</v>
      </c>
      <c r="C69" s="73" t="s">
        <v>21</v>
      </c>
      <c r="D69" s="27" t="s">
        <v>48</v>
      </c>
      <c r="F69" s="77"/>
      <c r="G69" s="67">
        <v>2</v>
      </c>
      <c r="H69" s="73" t="s">
        <v>21</v>
      </c>
      <c r="I69" s="27" t="s">
        <v>49</v>
      </c>
      <c r="K69" s="77"/>
      <c r="L69" s="67">
        <v>2</v>
      </c>
      <c r="M69" s="73" t="s">
        <v>21</v>
      </c>
      <c r="N69" s="27" t="s">
        <v>50</v>
      </c>
      <c r="Q69">
        <f t="shared" ref="Q69:Q83" si="6">IF(C69=H69,E69,"-")</f>
        <v>0</v>
      </c>
      <c r="R69">
        <f t="shared" ref="R69:R83" si="7">IF(C69=H69,J69,"-")</f>
        <v>0</v>
      </c>
      <c r="S69">
        <f t="shared" ref="S69:S83" si="8">IF(M69=H69,O69,""-"")</f>
        <v>0</v>
      </c>
      <c r="T69">
        <f t="shared" ref="T69:T83" si="9">Q69+R69</f>
        <v>0</v>
      </c>
      <c r="U69">
        <f t="shared" ref="U69:U83" si="10">MAX(Q69,R69)+S69</f>
        <v>0</v>
      </c>
      <c r="V69">
        <f t="shared" ref="V69:V83" si="11">Q69+R69+S69</f>
        <v>0</v>
      </c>
    </row>
    <row r="70" spans="1:22" x14ac:dyDescent="0.3">
      <c r="A70" s="77"/>
      <c r="B70" s="67">
        <v>3</v>
      </c>
      <c r="C70" s="73" t="s">
        <v>53</v>
      </c>
      <c r="D70" s="27" t="s">
        <v>48</v>
      </c>
      <c r="F70" s="77"/>
      <c r="G70" s="67">
        <v>3</v>
      </c>
      <c r="H70" s="73" t="s">
        <v>53</v>
      </c>
      <c r="I70" s="27" t="s">
        <v>49</v>
      </c>
      <c r="K70" s="77"/>
      <c r="L70" s="67">
        <v>3</v>
      </c>
      <c r="M70" s="73" t="s">
        <v>53</v>
      </c>
      <c r="N70" s="27" t="s">
        <v>50</v>
      </c>
      <c r="Q70">
        <f t="shared" si="6"/>
        <v>0</v>
      </c>
      <c r="R70">
        <f t="shared" si="7"/>
        <v>0</v>
      </c>
      <c r="S70">
        <f t="shared" si="8"/>
        <v>0</v>
      </c>
      <c r="T70">
        <f t="shared" si="9"/>
        <v>0</v>
      </c>
      <c r="U70">
        <f t="shared" si="10"/>
        <v>0</v>
      </c>
      <c r="V70">
        <f t="shared" si="11"/>
        <v>0</v>
      </c>
    </row>
    <row r="71" spans="1:22" ht="15" thickBot="1" x14ac:dyDescent="0.35">
      <c r="A71" s="78"/>
      <c r="B71" s="68">
        <v>4</v>
      </c>
      <c r="C71" s="74" t="s">
        <v>35</v>
      </c>
      <c r="D71" s="28" t="s">
        <v>48</v>
      </c>
      <c r="F71" s="78"/>
      <c r="G71" s="68">
        <v>4</v>
      </c>
      <c r="H71" s="74" t="s">
        <v>35</v>
      </c>
      <c r="I71" s="28" t="s">
        <v>49</v>
      </c>
      <c r="K71" s="78"/>
      <c r="L71" s="68">
        <v>4</v>
      </c>
      <c r="M71" s="74" t="s">
        <v>35</v>
      </c>
      <c r="N71" s="28" t="s">
        <v>50</v>
      </c>
      <c r="Q71">
        <f t="shared" si="6"/>
        <v>0</v>
      </c>
      <c r="R71">
        <f t="shared" si="7"/>
        <v>0</v>
      </c>
      <c r="S71">
        <f t="shared" si="8"/>
        <v>0</v>
      </c>
      <c r="T71">
        <f t="shared" si="9"/>
        <v>0</v>
      </c>
      <c r="U71">
        <f t="shared" si="10"/>
        <v>0</v>
      </c>
      <c r="V71">
        <f t="shared" si="11"/>
        <v>0</v>
      </c>
    </row>
    <row r="72" spans="1:22" x14ac:dyDescent="0.3">
      <c r="A72" s="76">
        <v>18</v>
      </c>
      <c r="B72" s="66">
        <v>1</v>
      </c>
      <c r="C72" s="75" t="s">
        <v>22</v>
      </c>
      <c r="D72" s="26" t="s">
        <v>48</v>
      </c>
      <c r="F72" s="76">
        <v>18</v>
      </c>
      <c r="G72" s="66">
        <v>1</v>
      </c>
      <c r="H72" s="75" t="s">
        <v>22</v>
      </c>
      <c r="I72" s="26" t="s">
        <v>49</v>
      </c>
      <c r="K72" s="76">
        <v>18</v>
      </c>
      <c r="L72" s="66">
        <v>1</v>
      </c>
      <c r="M72" s="75" t="s">
        <v>22</v>
      </c>
      <c r="N72" s="26" t="s">
        <v>50</v>
      </c>
      <c r="P72">
        <v>481306280</v>
      </c>
      <c r="Q72">
        <f t="shared" si="6"/>
        <v>0</v>
      </c>
      <c r="R72">
        <f t="shared" si="7"/>
        <v>0</v>
      </c>
      <c r="S72">
        <f t="shared" si="8"/>
        <v>0</v>
      </c>
      <c r="T72">
        <f t="shared" si="9"/>
        <v>0</v>
      </c>
      <c r="U72">
        <f t="shared" si="10"/>
        <v>0</v>
      </c>
      <c r="V72">
        <f t="shared" si="11"/>
        <v>0</v>
      </c>
    </row>
    <row r="73" spans="1:22" x14ac:dyDescent="0.3">
      <c r="A73" s="77"/>
      <c r="B73" s="67">
        <v>2</v>
      </c>
      <c r="C73" s="73" t="s">
        <v>23</v>
      </c>
      <c r="D73" s="27" t="s">
        <v>48</v>
      </c>
      <c r="F73" s="77"/>
      <c r="G73" s="67">
        <v>2</v>
      </c>
      <c r="H73" s="73" t="s">
        <v>23</v>
      </c>
      <c r="I73" s="27" t="s">
        <v>49</v>
      </c>
      <c r="K73" s="77"/>
      <c r="L73" s="67">
        <v>2</v>
      </c>
      <c r="M73" s="73" t="s">
        <v>23</v>
      </c>
      <c r="N73" s="27" t="s">
        <v>50</v>
      </c>
      <c r="Q73">
        <f t="shared" si="6"/>
        <v>0</v>
      </c>
      <c r="R73">
        <f t="shared" si="7"/>
        <v>0</v>
      </c>
      <c r="S73">
        <f t="shared" si="8"/>
        <v>0</v>
      </c>
      <c r="T73">
        <f t="shared" si="9"/>
        <v>0</v>
      </c>
      <c r="U73">
        <f t="shared" si="10"/>
        <v>0</v>
      </c>
      <c r="V73">
        <f t="shared" si="11"/>
        <v>0</v>
      </c>
    </row>
    <row r="74" spans="1:22" x14ac:dyDescent="0.3">
      <c r="A74" s="77"/>
      <c r="B74" s="67">
        <v>3</v>
      </c>
      <c r="C74" s="73" t="s">
        <v>85</v>
      </c>
      <c r="D74" s="27" t="s">
        <v>48</v>
      </c>
      <c r="F74" s="77"/>
      <c r="G74" s="67">
        <v>3</v>
      </c>
      <c r="H74" s="73" t="s">
        <v>85</v>
      </c>
      <c r="I74" s="27" t="s">
        <v>49</v>
      </c>
      <c r="K74" s="77"/>
      <c r="L74" s="67">
        <v>3</v>
      </c>
      <c r="M74" s="73" t="s">
        <v>85</v>
      </c>
      <c r="N74" s="27" t="s">
        <v>50</v>
      </c>
      <c r="Q74">
        <f t="shared" si="6"/>
        <v>0</v>
      </c>
      <c r="R74">
        <f t="shared" si="7"/>
        <v>0</v>
      </c>
      <c r="S74">
        <f t="shared" si="8"/>
        <v>0</v>
      </c>
      <c r="T74">
        <f t="shared" si="9"/>
        <v>0</v>
      </c>
      <c r="U74">
        <f t="shared" si="10"/>
        <v>0</v>
      </c>
      <c r="V74">
        <f t="shared" si="11"/>
        <v>0</v>
      </c>
    </row>
    <row r="75" spans="1:22" ht="15" thickBot="1" x14ac:dyDescent="0.35">
      <c r="A75" s="78"/>
      <c r="B75" s="68">
        <v>4</v>
      </c>
      <c r="C75" s="74" t="s">
        <v>19</v>
      </c>
      <c r="D75" s="28" t="s">
        <v>48</v>
      </c>
      <c r="F75" s="78"/>
      <c r="G75" s="68">
        <v>4</v>
      </c>
      <c r="H75" s="74" t="s">
        <v>19</v>
      </c>
      <c r="I75" s="28" t="s">
        <v>49</v>
      </c>
      <c r="K75" s="78"/>
      <c r="L75" s="68">
        <v>4</v>
      </c>
      <c r="M75" s="74"/>
      <c r="N75" s="28" t="s">
        <v>50</v>
      </c>
      <c r="Q75">
        <f t="shared" si="6"/>
        <v>0</v>
      </c>
      <c r="R75">
        <f t="shared" si="7"/>
        <v>0</v>
      </c>
      <c r="S75" t="e">
        <f t="shared" si="8"/>
        <v>#VALUE!</v>
      </c>
      <c r="T75">
        <f t="shared" si="9"/>
        <v>0</v>
      </c>
      <c r="U75" t="e">
        <f t="shared" si="10"/>
        <v>#VALUE!</v>
      </c>
      <c r="V75" t="e">
        <f t="shared" si="11"/>
        <v>#VALUE!</v>
      </c>
    </row>
    <row r="76" spans="1:22" x14ac:dyDescent="0.3">
      <c r="A76" s="76">
        <v>19</v>
      </c>
      <c r="B76" s="66">
        <v>1</v>
      </c>
      <c r="C76" s="75" t="s">
        <v>72</v>
      </c>
      <c r="D76" s="26" t="s">
        <v>48</v>
      </c>
      <c r="F76" s="76">
        <v>19</v>
      </c>
      <c r="G76" s="66">
        <v>1</v>
      </c>
      <c r="H76" s="75" t="s">
        <v>72</v>
      </c>
      <c r="I76" s="26" t="s">
        <v>49</v>
      </c>
      <c r="K76" s="76">
        <v>19</v>
      </c>
      <c r="L76" s="66">
        <v>1</v>
      </c>
      <c r="M76" s="75" t="s">
        <v>72</v>
      </c>
      <c r="N76" s="26" t="s">
        <v>50</v>
      </c>
      <c r="Q76">
        <f t="shared" si="6"/>
        <v>0</v>
      </c>
      <c r="R76">
        <f t="shared" si="7"/>
        <v>0</v>
      </c>
      <c r="S76">
        <f t="shared" si="8"/>
        <v>0</v>
      </c>
      <c r="T76">
        <f t="shared" si="9"/>
        <v>0</v>
      </c>
      <c r="U76">
        <f t="shared" si="10"/>
        <v>0</v>
      </c>
      <c r="V76">
        <f t="shared" si="11"/>
        <v>0</v>
      </c>
    </row>
    <row r="77" spans="1:22" x14ac:dyDescent="0.3">
      <c r="A77" s="77"/>
      <c r="B77" s="67">
        <v>2</v>
      </c>
      <c r="C77" s="73"/>
      <c r="D77" s="27" t="s">
        <v>48</v>
      </c>
      <c r="F77" s="77"/>
      <c r="G77" s="67">
        <v>2</v>
      </c>
      <c r="H77" s="73"/>
      <c r="I77" s="27" t="s">
        <v>49</v>
      </c>
      <c r="K77" s="77"/>
      <c r="L77" s="67">
        <v>2</v>
      </c>
      <c r="M77" s="73"/>
      <c r="N77" s="27" t="s">
        <v>50</v>
      </c>
      <c r="P77">
        <v>447162290</v>
      </c>
      <c r="Q77">
        <f t="shared" si="6"/>
        <v>0</v>
      </c>
      <c r="R77">
        <f t="shared" si="7"/>
        <v>0</v>
      </c>
      <c r="S77">
        <f t="shared" si="8"/>
        <v>0</v>
      </c>
      <c r="T77">
        <f t="shared" si="9"/>
        <v>0</v>
      </c>
      <c r="U77">
        <f t="shared" si="10"/>
        <v>0</v>
      </c>
      <c r="V77">
        <f t="shared" si="11"/>
        <v>0</v>
      </c>
    </row>
    <row r="78" spans="1:22" x14ac:dyDescent="0.3">
      <c r="A78" s="77"/>
      <c r="B78" s="67">
        <v>3</v>
      </c>
      <c r="C78" s="73" t="s">
        <v>116</v>
      </c>
      <c r="D78" s="27" t="s">
        <v>48</v>
      </c>
      <c r="F78" s="77"/>
      <c r="G78" s="67">
        <v>3</v>
      </c>
      <c r="H78" s="73" t="s">
        <v>116</v>
      </c>
      <c r="I78" s="27" t="s">
        <v>49</v>
      </c>
      <c r="K78" s="77"/>
      <c r="L78" s="67">
        <v>3</v>
      </c>
      <c r="M78" s="73" t="s">
        <v>116</v>
      </c>
      <c r="N78" s="27" t="s">
        <v>50</v>
      </c>
      <c r="Q78">
        <f t="shared" si="6"/>
        <v>0</v>
      </c>
      <c r="R78">
        <f t="shared" si="7"/>
        <v>0</v>
      </c>
      <c r="S78">
        <f t="shared" si="8"/>
        <v>0</v>
      </c>
      <c r="T78">
        <f t="shared" si="9"/>
        <v>0</v>
      </c>
      <c r="U78">
        <f t="shared" si="10"/>
        <v>0</v>
      </c>
      <c r="V78">
        <f t="shared" si="11"/>
        <v>0</v>
      </c>
    </row>
    <row r="79" spans="1:22" ht="15" thickBot="1" x14ac:dyDescent="0.35">
      <c r="A79" s="78"/>
      <c r="B79" s="68">
        <v>4</v>
      </c>
      <c r="C79" s="74"/>
      <c r="D79" s="28" t="s">
        <v>48</v>
      </c>
      <c r="F79" s="78"/>
      <c r="G79" s="68">
        <v>4</v>
      </c>
      <c r="H79" s="74"/>
      <c r="I79" s="28" t="s">
        <v>49</v>
      </c>
      <c r="K79" s="78"/>
      <c r="L79" s="68">
        <v>4</v>
      </c>
      <c r="M79" s="74"/>
      <c r="N79" s="28" t="s">
        <v>50</v>
      </c>
      <c r="Q79">
        <f t="shared" si="6"/>
        <v>0</v>
      </c>
      <c r="R79">
        <f t="shared" si="7"/>
        <v>0</v>
      </c>
      <c r="S79">
        <f t="shared" si="8"/>
        <v>0</v>
      </c>
      <c r="T79">
        <f t="shared" si="9"/>
        <v>0</v>
      </c>
      <c r="U79">
        <f t="shared" si="10"/>
        <v>0</v>
      </c>
      <c r="V79">
        <f t="shared" si="11"/>
        <v>0</v>
      </c>
    </row>
    <row r="80" spans="1:22" x14ac:dyDescent="0.3">
      <c r="A80" s="76">
        <v>20</v>
      </c>
      <c r="B80" s="66">
        <v>1</v>
      </c>
      <c r="C80" s="75" t="s">
        <v>79</v>
      </c>
      <c r="D80" s="26" t="s">
        <v>48</v>
      </c>
      <c r="F80" s="76">
        <v>20</v>
      </c>
      <c r="G80" s="66">
        <v>1</v>
      </c>
      <c r="H80" s="75" t="s">
        <v>79</v>
      </c>
      <c r="I80" s="26" t="s">
        <v>49</v>
      </c>
      <c r="K80" s="76">
        <v>20</v>
      </c>
      <c r="L80" s="66">
        <v>1</v>
      </c>
      <c r="M80" s="75" t="s">
        <v>79</v>
      </c>
      <c r="N80" s="26" t="s">
        <v>50</v>
      </c>
      <c r="Q80">
        <f t="shared" si="6"/>
        <v>0</v>
      </c>
      <c r="R80">
        <f t="shared" si="7"/>
        <v>0</v>
      </c>
      <c r="S80">
        <f t="shared" si="8"/>
        <v>0</v>
      </c>
      <c r="T80">
        <f t="shared" si="9"/>
        <v>0</v>
      </c>
      <c r="U80">
        <f t="shared" si="10"/>
        <v>0</v>
      </c>
      <c r="V80">
        <f t="shared" si="11"/>
        <v>0</v>
      </c>
    </row>
    <row r="81" spans="1:22" x14ac:dyDescent="0.3">
      <c r="A81" s="77"/>
      <c r="B81" s="67">
        <v>2</v>
      </c>
      <c r="C81" s="73" t="s">
        <v>18</v>
      </c>
      <c r="D81" s="27" t="s">
        <v>48</v>
      </c>
      <c r="F81" s="77"/>
      <c r="G81" s="67">
        <v>2</v>
      </c>
      <c r="H81" s="73" t="s">
        <v>18</v>
      </c>
      <c r="I81" s="27" t="s">
        <v>49</v>
      </c>
      <c r="K81" s="77"/>
      <c r="L81" s="67">
        <v>2</v>
      </c>
      <c r="M81" s="73" t="s">
        <v>18</v>
      </c>
      <c r="N81" s="27" t="s">
        <v>50</v>
      </c>
      <c r="Q81">
        <f t="shared" si="6"/>
        <v>0</v>
      </c>
      <c r="R81">
        <f t="shared" si="7"/>
        <v>0</v>
      </c>
      <c r="S81">
        <f t="shared" si="8"/>
        <v>0</v>
      </c>
      <c r="T81">
        <f t="shared" si="9"/>
        <v>0</v>
      </c>
      <c r="U81">
        <f t="shared" si="10"/>
        <v>0</v>
      </c>
      <c r="V81">
        <f t="shared" si="11"/>
        <v>0</v>
      </c>
    </row>
    <row r="82" spans="1:22" x14ac:dyDescent="0.3">
      <c r="A82" s="77"/>
      <c r="B82" s="67">
        <v>3</v>
      </c>
      <c r="C82" s="73" t="s">
        <v>96</v>
      </c>
      <c r="D82" s="27" t="s">
        <v>48</v>
      </c>
      <c r="F82" s="77"/>
      <c r="G82" s="67">
        <v>3</v>
      </c>
      <c r="H82" s="73" t="s">
        <v>56</v>
      </c>
      <c r="I82" s="27" t="s">
        <v>49</v>
      </c>
      <c r="K82" s="77"/>
      <c r="L82" s="67">
        <v>3</v>
      </c>
      <c r="M82" s="73" t="s">
        <v>96</v>
      </c>
      <c r="N82" s="27" t="s">
        <v>50</v>
      </c>
      <c r="Q82" t="str">
        <f t="shared" si="6"/>
        <v>-</v>
      </c>
      <c r="R82" t="str">
        <f t="shared" si="7"/>
        <v>-</v>
      </c>
      <c r="S82" t="e">
        <f t="shared" si="8"/>
        <v>#VALUE!</v>
      </c>
      <c r="T82" t="e">
        <f t="shared" si="9"/>
        <v>#VALUE!</v>
      </c>
      <c r="U82" t="e">
        <f t="shared" si="10"/>
        <v>#VALUE!</v>
      </c>
      <c r="V82" t="e">
        <f t="shared" si="11"/>
        <v>#VALUE!</v>
      </c>
    </row>
    <row r="83" spans="1:22" ht="15" thickBot="1" x14ac:dyDescent="0.35">
      <c r="A83" s="78"/>
      <c r="B83" s="68">
        <v>4</v>
      </c>
      <c r="C83" s="74"/>
      <c r="D83" s="28" t="s">
        <v>48</v>
      </c>
      <c r="F83" s="78"/>
      <c r="G83" s="68">
        <v>4</v>
      </c>
      <c r="H83" s="74"/>
      <c r="I83" s="28" t="s">
        <v>49</v>
      </c>
      <c r="K83" s="78"/>
      <c r="L83" s="68">
        <v>4</v>
      </c>
      <c r="M83" s="74"/>
      <c r="N83" s="28" t="s">
        <v>50</v>
      </c>
      <c r="Q83">
        <f t="shared" si="6"/>
        <v>0</v>
      </c>
      <c r="R83">
        <f t="shared" si="7"/>
        <v>0</v>
      </c>
      <c r="S83">
        <f t="shared" si="8"/>
        <v>0</v>
      </c>
      <c r="T83">
        <f t="shared" si="9"/>
        <v>0</v>
      </c>
      <c r="U83">
        <f t="shared" si="10"/>
        <v>0</v>
      </c>
      <c r="V83">
        <f t="shared" si="11"/>
        <v>0</v>
      </c>
    </row>
    <row r="84" spans="1:22" x14ac:dyDescent="0.3">
      <c r="C84" t="s">
        <v>2</v>
      </c>
      <c r="D84" s="27" t="s">
        <v>3</v>
      </c>
    </row>
    <row r="85" spans="1:22" x14ac:dyDescent="0.3">
      <c r="C85" t="str">
        <f>C4</f>
        <v>Brian Taylor (L)</v>
      </c>
      <c r="D85" t="str">
        <f>D4</f>
        <v>L</v>
      </c>
    </row>
    <row r="86" spans="1:22" x14ac:dyDescent="0.3">
      <c r="C86" t="str">
        <f t="shared" ref="C86:D101" si="12">C5</f>
        <v>Steve Monck</v>
      </c>
      <c r="D86" t="str">
        <f t="shared" si="12"/>
        <v>L</v>
      </c>
    </row>
    <row r="87" spans="1:22" x14ac:dyDescent="0.3">
      <c r="C87" t="str">
        <f t="shared" si="12"/>
        <v>Graham Crossman</v>
      </c>
      <c r="D87" t="str">
        <f t="shared" si="12"/>
        <v>L</v>
      </c>
    </row>
    <row r="88" spans="1:22" x14ac:dyDescent="0.3">
      <c r="C88" t="str">
        <f t="shared" si="12"/>
        <v>Blake Savage</v>
      </c>
      <c r="D88" t="str">
        <f t="shared" si="12"/>
        <v>L</v>
      </c>
    </row>
    <row r="89" spans="1:22" x14ac:dyDescent="0.3">
      <c r="C89" t="str">
        <f t="shared" si="12"/>
        <v>Stephen Ball</v>
      </c>
      <c r="D89" t="str">
        <f t="shared" si="12"/>
        <v>L</v>
      </c>
    </row>
    <row r="90" spans="1:22" x14ac:dyDescent="0.3">
      <c r="C90" t="str">
        <f t="shared" si="12"/>
        <v>Cheryl Ball</v>
      </c>
      <c r="D90" t="str">
        <f t="shared" si="12"/>
        <v>L</v>
      </c>
    </row>
    <row r="91" spans="1:22" x14ac:dyDescent="0.3">
      <c r="C91" t="str">
        <f t="shared" si="12"/>
        <v>Peter Gerholt</v>
      </c>
      <c r="D91" t="str">
        <f t="shared" si="12"/>
        <v>L</v>
      </c>
    </row>
    <row r="92" spans="1:22" x14ac:dyDescent="0.3">
      <c r="C92" t="str">
        <f t="shared" si="12"/>
        <v>M R Bennett</v>
      </c>
      <c r="D92" t="str">
        <f t="shared" si="12"/>
        <v>L</v>
      </c>
    </row>
    <row r="93" spans="1:22" x14ac:dyDescent="0.3">
      <c r="C93" t="str">
        <f t="shared" si="12"/>
        <v>Greg Chapman</v>
      </c>
      <c r="D93" t="str">
        <f t="shared" si="12"/>
        <v>L</v>
      </c>
    </row>
    <row r="94" spans="1:22" x14ac:dyDescent="0.3">
      <c r="C94" t="str">
        <f t="shared" si="12"/>
        <v>Josh Arundell</v>
      </c>
      <c r="D94" t="str">
        <f t="shared" si="12"/>
        <v>L</v>
      </c>
    </row>
    <row r="95" spans="1:22" x14ac:dyDescent="0.3">
      <c r="C95" t="str">
        <f t="shared" si="12"/>
        <v>Bob Wright (S)</v>
      </c>
      <c r="D95" t="str">
        <f t="shared" si="12"/>
        <v>L</v>
      </c>
    </row>
    <row r="96" spans="1:22" x14ac:dyDescent="0.3">
      <c r="C96">
        <f t="shared" si="12"/>
        <v>0</v>
      </c>
      <c r="D96" t="str">
        <f t="shared" si="12"/>
        <v>L</v>
      </c>
    </row>
    <row r="97" spans="3:4" x14ac:dyDescent="0.3">
      <c r="C97" t="str">
        <f t="shared" si="12"/>
        <v>Mark Lacey (S)</v>
      </c>
      <c r="D97" t="str">
        <f t="shared" si="12"/>
        <v>L</v>
      </c>
    </row>
    <row r="98" spans="3:4" x14ac:dyDescent="0.3">
      <c r="C98" t="str">
        <f t="shared" si="12"/>
        <v>Murray Hicks (S)</v>
      </c>
      <c r="D98" t="str">
        <f t="shared" si="12"/>
        <v>L</v>
      </c>
    </row>
    <row r="99" spans="3:4" x14ac:dyDescent="0.3">
      <c r="C99" t="str">
        <f t="shared" si="12"/>
        <v>Dave Richards</v>
      </c>
      <c r="D99" t="str">
        <f t="shared" si="12"/>
        <v>L</v>
      </c>
    </row>
    <row r="100" spans="3:4" x14ac:dyDescent="0.3">
      <c r="C100" t="str">
        <f t="shared" si="12"/>
        <v>Adam Richards</v>
      </c>
      <c r="D100" t="str">
        <f t="shared" si="12"/>
        <v>L</v>
      </c>
    </row>
    <row r="101" spans="3:4" x14ac:dyDescent="0.3">
      <c r="C101" t="str">
        <f t="shared" si="12"/>
        <v>Justin Everett</v>
      </c>
      <c r="D101" t="str">
        <f t="shared" si="12"/>
        <v>L</v>
      </c>
    </row>
    <row r="102" spans="3:4" x14ac:dyDescent="0.3">
      <c r="C102" t="str">
        <f t="shared" ref="C102:D117" si="13">C21</f>
        <v>Vince Vaina</v>
      </c>
      <c r="D102" t="str">
        <f t="shared" si="13"/>
        <v>L</v>
      </c>
    </row>
    <row r="103" spans="3:4" x14ac:dyDescent="0.3">
      <c r="C103" t="str">
        <f t="shared" si="13"/>
        <v>Chris Cowell</v>
      </c>
      <c r="D103" t="str">
        <f t="shared" si="13"/>
        <v>L</v>
      </c>
    </row>
    <row r="104" spans="3:4" x14ac:dyDescent="0.3">
      <c r="C104" t="str">
        <f t="shared" si="13"/>
        <v>Hayden Blades</v>
      </c>
      <c r="D104" t="str">
        <f t="shared" si="13"/>
        <v>L</v>
      </c>
    </row>
    <row r="105" spans="3:4" x14ac:dyDescent="0.3">
      <c r="C105" t="str">
        <f t="shared" si="13"/>
        <v>Glen Ross (S)</v>
      </c>
      <c r="D105" t="str">
        <f t="shared" si="13"/>
        <v>L</v>
      </c>
    </row>
    <row r="106" spans="3:4" x14ac:dyDescent="0.3">
      <c r="C106" t="str">
        <f t="shared" si="13"/>
        <v>Nick Aagren (L)</v>
      </c>
      <c r="D106" t="str">
        <f t="shared" si="13"/>
        <v>L</v>
      </c>
    </row>
    <row r="107" spans="3:4" x14ac:dyDescent="0.3">
      <c r="C107" t="str">
        <f t="shared" si="13"/>
        <v>Richard Lobb (LM)</v>
      </c>
      <c r="D107" t="str">
        <f t="shared" si="13"/>
        <v>L</v>
      </c>
    </row>
    <row r="108" spans="3:4" x14ac:dyDescent="0.3">
      <c r="C108" t="str">
        <f t="shared" si="13"/>
        <v>Percy Spierske</v>
      </c>
      <c r="D108" t="str">
        <f t="shared" si="13"/>
        <v>L</v>
      </c>
    </row>
    <row r="109" spans="3:4" x14ac:dyDescent="0.3">
      <c r="C109" t="str">
        <f t="shared" si="13"/>
        <v>Michar Farr</v>
      </c>
      <c r="D109" t="str">
        <f t="shared" si="13"/>
        <v>L</v>
      </c>
    </row>
    <row r="110" spans="3:4" x14ac:dyDescent="0.3">
      <c r="C110" t="str">
        <f t="shared" si="13"/>
        <v>Richard Farr</v>
      </c>
      <c r="D110" t="str">
        <f t="shared" si="13"/>
        <v>L</v>
      </c>
    </row>
    <row r="111" spans="3:4" x14ac:dyDescent="0.3">
      <c r="C111" t="str">
        <f t="shared" si="13"/>
        <v>Rob Valerie (S)</v>
      </c>
      <c r="D111" t="str">
        <f t="shared" si="13"/>
        <v>L</v>
      </c>
    </row>
    <row r="112" spans="3:4" x14ac:dyDescent="0.3">
      <c r="C112" t="str">
        <f t="shared" si="13"/>
        <v>Robert Dalbron (L)</v>
      </c>
      <c r="D112" t="str">
        <f t="shared" si="13"/>
        <v>L</v>
      </c>
    </row>
    <row r="113" spans="3:4" x14ac:dyDescent="0.3">
      <c r="C113" t="str">
        <f t="shared" si="13"/>
        <v>Bruce Yalden</v>
      </c>
      <c r="D113" t="str">
        <f t="shared" si="13"/>
        <v>L</v>
      </c>
    </row>
    <row r="114" spans="3:4" x14ac:dyDescent="0.3">
      <c r="C114" t="str">
        <f t="shared" si="13"/>
        <v>Dave Zucconi</v>
      </c>
      <c r="D114" t="str">
        <f t="shared" si="13"/>
        <v>L</v>
      </c>
    </row>
    <row r="115" spans="3:4" x14ac:dyDescent="0.3">
      <c r="C115" t="str">
        <f t="shared" si="13"/>
        <v>Anthony Bending</v>
      </c>
      <c r="D115" t="str">
        <f t="shared" si="13"/>
        <v>L</v>
      </c>
    </row>
    <row r="116" spans="3:4" x14ac:dyDescent="0.3">
      <c r="C116" t="str">
        <f t="shared" si="13"/>
        <v>Mark Anstee</v>
      </c>
      <c r="D116" t="str">
        <f t="shared" si="13"/>
        <v>L</v>
      </c>
    </row>
    <row r="117" spans="3:4" x14ac:dyDescent="0.3">
      <c r="C117" t="str">
        <f t="shared" si="13"/>
        <v>Robert Coulter</v>
      </c>
      <c r="D117" t="str">
        <f t="shared" si="13"/>
        <v>L</v>
      </c>
    </row>
    <row r="118" spans="3:4" x14ac:dyDescent="0.3">
      <c r="C118" t="str">
        <f t="shared" ref="C118:D133" si="14">C37</f>
        <v>Warren Gardner</v>
      </c>
      <c r="D118" t="str">
        <f t="shared" si="14"/>
        <v>L</v>
      </c>
    </row>
    <row r="119" spans="3:4" x14ac:dyDescent="0.3">
      <c r="C119" t="str">
        <f t="shared" si="14"/>
        <v>Dave Husin</v>
      </c>
      <c r="D119" t="str">
        <f t="shared" si="14"/>
        <v>L</v>
      </c>
    </row>
    <row r="120" spans="3:4" x14ac:dyDescent="0.3">
      <c r="C120" t="str">
        <f t="shared" si="14"/>
        <v>Carol Berg Von Lindhe</v>
      </c>
      <c r="D120" t="str">
        <f t="shared" si="14"/>
        <v>L</v>
      </c>
    </row>
    <row r="121" spans="3:4" x14ac:dyDescent="0.3">
      <c r="C121" t="str">
        <f t="shared" si="14"/>
        <v>Rob Riley</v>
      </c>
      <c r="D121" t="str">
        <f t="shared" si="14"/>
        <v>L</v>
      </c>
    </row>
    <row r="122" spans="3:4" x14ac:dyDescent="0.3">
      <c r="C122" t="str">
        <f t="shared" si="14"/>
        <v>Paul Reed</v>
      </c>
      <c r="D122" t="str">
        <f t="shared" si="14"/>
        <v>L</v>
      </c>
    </row>
    <row r="123" spans="3:4" x14ac:dyDescent="0.3">
      <c r="C123" t="str">
        <f t="shared" si="14"/>
        <v>Barry Tucker (L)</v>
      </c>
      <c r="D123" t="str">
        <f t="shared" si="14"/>
        <v>L</v>
      </c>
    </row>
    <row r="124" spans="3:4" x14ac:dyDescent="0.3">
      <c r="C124" t="str">
        <f t="shared" si="14"/>
        <v>Ashley Habberman</v>
      </c>
      <c r="D124" t="str">
        <f t="shared" si="14"/>
        <v>L</v>
      </c>
    </row>
    <row r="125" spans="3:4" x14ac:dyDescent="0.3">
      <c r="C125" t="str">
        <f t="shared" si="14"/>
        <v>Bruce Blacker</v>
      </c>
      <c r="D125" t="str">
        <f t="shared" si="14"/>
        <v>L</v>
      </c>
    </row>
    <row r="126" spans="3:4" x14ac:dyDescent="0.3">
      <c r="C126" t="str">
        <f t="shared" si="14"/>
        <v>Fred Blacker (L)</v>
      </c>
      <c r="D126" t="str">
        <f t="shared" si="14"/>
        <v>L</v>
      </c>
    </row>
    <row r="127" spans="3:4" x14ac:dyDescent="0.3">
      <c r="C127" t="str">
        <f t="shared" si="14"/>
        <v>Grant Groves</v>
      </c>
      <c r="D127" t="str">
        <f t="shared" si="14"/>
        <v>L</v>
      </c>
    </row>
    <row r="128" spans="3:4" x14ac:dyDescent="0.3">
      <c r="C128" t="str">
        <f t="shared" si="14"/>
        <v>Eli Groves (J) &lt;13</v>
      </c>
      <c r="D128" t="str">
        <f t="shared" si="14"/>
        <v>L</v>
      </c>
    </row>
    <row r="129" spans="3:4" x14ac:dyDescent="0.3">
      <c r="C129" t="str">
        <f t="shared" si="14"/>
        <v>Ian Wilson</v>
      </c>
      <c r="D129" t="str">
        <f t="shared" si="14"/>
        <v>L</v>
      </c>
    </row>
    <row r="130" spans="3:4" x14ac:dyDescent="0.3">
      <c r="C130" t="str">
        <f t="shared" si="14"/>
        <v>Scott McKee</v>
      </c>
      <c r="D130" t="str">
        <f t="shared" si="14"/>
        <v>L</v>
      </c>
    </row>
    <row r="131" spans="3:4" x14ac:dyDescent="0.3">
      <c r="C131" t="str">
        <f t="shared" si="14"/>
        <v>Craig McKee</v>
      </c>
      <c r="D131" t="str">
        <f t="shared" si="14"/>
        <v>L</v>
      </c>
    </row>
    <row r="132" spans="3:4" x14ac:dyDescent="0.3">
      <c r="C132" t="str">
        <f t="shared" si="14"/>
        <v>Tony Weston</v>
      </c>
      <c r="D132" t="str">
        <f t="shared" si="14"/>
        <v>L</v>
      </c>
    </row>
    <row r="133" spans="3:4" x14ac:dyDescent="0.3">
      <c r="C133" t="str">
        <f t="shared" si="14"/>
        <v>Matty Riches</v>
      </c>
      <c r="D133" t="str">
        <f t="shared" si="14"/>
        <v>L</v>
      </c>
    </row>
    <row r="134" spans="3:4" x14ac:dyDescent="0.3">
      <c r="C134" t="str">
        <f t="shared" ref="C134:D149" si="15">C53</f>
        <v>Peter Cross</v>
      </c>
      <c r="D134" t="str">
        <f t="shared" si="15"/>
        <v>L</v>
      </c>
    </row>
    <row r="135" spans="3:4" x14ac:dyDescent="0.3">
      <c r="C135" t="str">
        <f t="shared" si="15"/>
        <v>Anthony Hall (L)</v>
      </c>
      <c r="D135" t="str">
        <f t="shared" si="15"/>
        <v>L</v>
      </c>
    </row>
    <row r="136" spans="3:4" x14ac:dyDescent="0.3">
      <c r="C136" t="str">
        <f t="shared" si="15"/>
        <v>Cameron Starr</v>
      </c>
      <c r="D136" t="str">
        <f t="shared" si="15"/>
        <v>L</v>
      </c>
    </row>
    <row r="137" spans="3:4" x14ac:dyDescent="0.3">
      <c r="C137" t="str">
        <f t="shared" si="15"/>
        <v>Dave Groves</v>
      </c>
      <c r="D137" t="str">
        <f t="shared" si="15"/>
        <v>L</v>
      </c>
    </row>
    <row r="138" spans="3:4" x14ac:dyDescent="0.3">
      <c r="C138" t="str">
        <f t="shared" si="15"/>
        <v>Callum Groves (J) 16</v>
      </c>
      <c r="D138" t="str">
        <f t="shared" si="15"/>
        <v>L</v>
      </c>
    </row>
    <row r="139" spans="3:4" x14ac:dyDescent="0.3">
      <c r="C139" t="str">
        <f t="shared" si="15"/>
        <v>Stuart Thompson</v>
      </c>
      <c r="D139" t="str">
        <f t="shared" si="15"/>
        <v>L</v>
      </c>
    </row>
    <row r="140" spans="3:4" x14ac:dyDescent="0.3">
      <c r="C140" t="str">
        <f t="shared" si="15"/>
        <v>Andy Santa</v>
      </c>
      <c r="D140" t="str">
        <f t="shared" si="15"/>
        <v>L</v>
      </c>
    </row>
    <row r="141" spans="3:4" x14ac:dyDescent="0.3">
      <c r="C141" t="str">
        <f t="shared" si="15"/>
        <v>Sean Ambrose</v>
      </c>
      <c r="D141" t="str">
        <f t="shared" si="15"/>
        <v>L</v>
      </c>
    </row>
    <row r="142" spans="3:4" x14ac:dyDescent="0.3">
      <c r="C142" t="str">
        <f t="shared" si="15"/>
        <v>Mal Ambrose</v>
      </c>
      <c r="D142" t="str">
        <f t="shared" si="15"/>
        <v>L</v>
      </c>
    </row>
    <row r="143" spans="3:4" x14ac:dyDescent="0.3">
      <c r="C143" t="str">
        <f t="shared" si="15"/>
        <v>Scott Benson</v>
      </c>
      <c r="D143" t="str">
        <f t="shared" si="15"/>
        <v>L</v>
      </c>
    </row>
    <row r="144" spans="3:4" x14ac:dyDescent="0.3">
      <c r="C144" t="str">
        <f t="shared" si="15"/>
        <v>Patrick Kitschke</v>
      </c>
      <c r="D144" t="str">
        <f t="shared" si="15"/>
        <v>L</v>
      </c>
    </row>
    <row r="145" spans="3:4" x14ac:dyDescent="0.3">
      <c r="C145" t="str">
        <f t="shared" si="15"/>
        <v>Jeff Malin</v>
      </c>
      <c r="D145" t="str">
        <f t="shared" si="15"/>
        <v>L</v>
      </c>
    </row>
    <row r="146" spans="3:4" x14ac:dyDescent="0.3">
      <c r="C146" t="str">
        <f t="shared" si="15"/>
        <v>Chris Parry</v>
      </c>
      <c r="D146" t="str">
        <f t="shared" si="15"/>
        <v>L</v>
      </c>
    </row>
    <row r="147" spans="3:4" x14ac:dyDescent="0.3">
      <c r="C147" t="str">
        <f t="shared" si="15"/>
        <v>Shane Clow</v>
      </c>
      <c r="D147" t="str">
        <f t="shared" si="15"/>
        <v>L</v>
      </c>
    </row>
    <row r="148" spans="3:4" x14ac:dyDescent="0.3">
      <c r="C148" t="str">
        <f t="shared" si="15"/>
        <v>Barry Wild</v>
      </c>
      <c r="D148" t="str">
        <f t="shared" si="15"/>
        <v>L</v>
      </c>
    </row>
    <row r="149" spans="3:4" x14ac:dyDescent="0.3">
      <c r="C149" t="str">
        <f t="shared" si="15"/>
        <v>Stuart Perthybridge</v>
      </c>
      <c r="D149" t="str">
        <f t="shared" si="15"/>
        <v>L</v>
      </c>
    </row>
    <row r="150" spans="3:4" x14ac:dyDescent="0.3">
      <c r="C150" t="str">
        <f t="shared" ref="C150:D164" si="16">C69</f>
        <v>Dave Dundas</v>
      </c>
      <c r="D150" t="str">
        <f t="shared" si="16"/>
        <v>L</v>
      </c>
    </row>
    <row r="151" spans="3:4" x14ac:dyDescent="0.3">
      <c r="C151" t="str">
        <f t="shared" si="16"/>
        <v>Kathy Dundas (S)</v>
      </c>
      <c r="D151" t="str">
        <f t="shared" si="16"/>
        <v>L</v>
      </c>
    </row>
    <row r="152" spans="3:4" x14ac:dyDescent="0.3">
      <c r="C152" t="str">
        <f t="shared" si="16"/>
        <v>Colin Farquharson</v>
      </c>
      <c r="D152" t="str">
        <f t="shared" si="16"/>
        <v>L</v>
      </c>
    </row>
    <row r="153" spans="3:4" x14ac:dyDescent="0.3">
      <c r="C153" t="str">
        <f t="shared" si="16"/>
        <v>Phil Jones</v>
      </c>
      <c r="D153" t="str">
        <f t="shared" si="16"/>
        <v>L</v>
      </c>
    </row>
    <row r="154" spans="3:4" x14ac:dyDescent="0.3">
      <c r="C154" t="str">
        <f t="shared" si="16"/>
        <v>Gavin Marshall</v>
      </c>
      <c r="D154" t="str">
        <f t="shared" si="16"/>
        <v>L</v>
      </c>
    </row>
    <row r="155" spans="3:4" x14ac:dyDescent="0.3">
      <c r="C155" t="str">
        <f t="shared" si="16"/>
        <v>Ralph Garlick</v>
      </c>
      <c r="D155" t="str">
        <f t="shared" si="16"/>
        <v>L</v>
      </c>
    </row>
    <row r="156" spans="3:4" x14ac:dyDescent="0.3">
      <c r="C156" t="str">
        <f t="shared" si="16"/>
        <v>Mark Welsh</v>
      </c>
      <c r="D156" t="str">
        <f t="shared" si="16"/>
        <v>L</v>
      </c>
    </row>
    <row r="157" spans="3:4" x14ac:dyDescent="0.3">
      <c r="C157" t="str">
        <f t="shared" si="16"/>
        <v>Ken Perrin</v>
      </c>
      <c r="D157" t="str">
        <f t="shared" si="16"/>
        <v>L</v>
      </c>
    </row>
    <row r="158" spans="3:4" x14ac:dyDescent="0.3">
      <c r="C158">
        <f t="shared" si="16"/>
        <v>0</v>
      </c>
      <c r="D158" t="str">
        <f t="shared" si="16"/>
        <v>L</v>
      </c>
    </row>
    <row r="159" spans="3:4" x14ac:dyDescent="0.3">
      <c r="C159" t="str">
        <f t="shared" si="16"/>
        <v>Tim Pavey</v>
      </c>
      <c r="D159" t="str">
        <f t="shared" si="16"/>
        <v>L</v>
      </c>
    </row>
    <row r="160" spans="3:4" x14ac:dyDescent="0.3">
      <c r="C160">
        <f t="shared" si="16"/>
        <v>0</v>
      </c>
      <c r="D160" t="str">
        <f t="shared" si="16"/>
        <v>L</v>
      </c>
    </row>
    <row r="161" spans="1:12" x14ac:dyDescent="0.3">
      <c r="C161" t="str">
        <f t="shared" si="16"/>
        <v>Cecil Wilkinson</v>
      </c>
      <c r="D161" t="str">
        <f t="shared" si="16"/>
        <v>L</v>
      </c>
    </row>
    <row r="162" spans="1:12" x14ac:dyDescent="0.3">
      <c r="C162" t="str">
        <f t="shared" si="16"/>
        <v>Luke May</v>
      </c>
      <c r="D162" t="str">
        <f t="shared" si="16"/>
        <v>L</v>
      </c>
    </row>
    <row r="163" spans="1:12" x14ac:dyDescent="0.3">
      <c r="C163" t="str">
        <f t="shared" si="16"/>
        <v>Dennis Hopper</v>
      </c>
      <c r="D163" t="str">
        <f t="shared" si="16"/>
        <v>L</v>
      </c>
    </row>
    <row r="164" spans="1:12" ht="15" thickBot="1" x14ac:dyDescent="0.35">
      <c r="C164">
        <f t="shared" si="16"/>
        <v>0</v>
      </c>
      <c r="D164" t="str">
        <f t="shared" si="16"/>
        <v>L</v>
      </c>
    </row>
    <row r="165" spans="1:12" s="56" customFormat="1" ht="15" thickTop="1" x14ac:dyDescent="0.3">
      <c r="A165" s="69"/>
      <c r="B165" s="69"/>
      <c r="C165" s="56" t="str">
        <f>H4</f>
        <v>Brian Taylor (L)</v>
      </c>
      <c r="D165" s="56" t="str">
        <f>I4</f>
        <v>H</v>
      </c>
      <c r="F165" s="69"/>
      <c r="G165" s="69"/>
      <c r="K165" s="69"/>
      <c r="L165" s="69"/>
    </row>
    <row r="166" spans="1:12" x14ac:dyDescent="0.3">
      <c r="C166" t="str">
        <f>H5</f>
        <v>Steve Monck</v>
      </c>
      <c r="D166" t="str">
        <f>I5</f>
        <v>H</v>
      </c>
    </row>
    <row r="167" spans="1:12" x14ac:dyDescent="0.3">
      <c r="C167" t="str">
        <f t="shared" ref="C167:D182" si="17">H6</f>
        <v>Graham Crossman</v>
      </c>
      <c r="D167" t="str">
        <f t="shared" si="17"/>
        <v>H</v>
      </c>
    </row>
    <row r="168" spans="1:12" x14ac:dyDescent="0.3">
      <c r="C168" t="str">
        <f t="shared" si="17"/>
        <v>Blake Savage</v>
      </c>
      <c r="D168" t="str">
        <f t="shared" si="17"/>
        <v>H</v>
      </c>
    </row>
    <row r="169" spans="1:12" x14ac:dyDescent="0.3">
      <c r="C169" t="str">
        <f t="shared" si="17"/>
        <v>Stephen Ball</v>
      </c>
      <c r="D169" t="str">
        <f t="shared" si="17"/>
        <v>H</v>
      </c>
    </row>
    <row r="170" spans="1:12" x14ac:dyDescent="0.3">
      <c r="C170" t="str">
        <f t="shared" si="17"/>
        <v>Cheryl Ball</v>
      </c>
      <c r="D170" t="str">
        <f t="shared" si="17"/>
        <v>H</v>
      </c>
    </row>
    <row r="171" spans="1:12" x14ac:dyDescent="0.3">
      <c r="C171" t="str">
        <f t="shared" si="17"/>
        <v>Peter Gerholt</v>
      </c>
      <c r="D171" t="str">
        <f t="shared" si="17"/>
        <v>H</v>
      </c>
    </row>
    <row r="172" spans="1:12" x14ac:dyDescent="0.3">
      <c r="C172" t="str">
        <f t="shared" si="17"/>
        <v>M R Bennett</v>
      </c>
      <c r="D172" t="str">
        <f t="shared" si="17"/>
        <v>H</v>
      </c>
    </row>
    <row r="173" spans="1:12" x14ac:dyDescent="0.3">
      <c r="C173" t="str">
        <f t="shared" si="17"/>
        <v>Greg Chapman</v>
      </c>
      <c r="D173" t="str">
        <f t="shared" si="17"/>
        <v>H</v>
      </c>
    </row>
    <row r="174" spans="1:12" x14ac:dyDescent="0.3">
      <c r="C174" t="str">
        <f t="shared" si="17"/>
        <v>Josh Arundell</v>
      </c>
      <c r="D174" t="str">
        <f t="shared" si="17"/>
        <v>H</v>
      </c>
    </row>
    <row r="175" spans="1:12" x14ac:dyDescent="0.3">
      <c r="C175" t="str">
        <f t="shared" si="17"/>
        <v>Bob Wright (S)</v>
      </c>
      <c r="D175" t="str">
        <f t="shared" si="17"/>
        <v>H</v>
      </c>
    </row>
    <row r="176" spans="1:12" x14ac:dyDescent="0.3">
      <c r="C176">
        <f t="shared" si="17"/>
        <v>0</v>
      </c>
      <c r="D176" t="str">
        <f t="shared" si="17"/>
        <v>H</v>
      </c>
    </row>
    <row r="177" spans="3:4" x14ac:dyDescent="0.3">
      <c r="C177" t="str">
        <f t="shared" si="17"/>
        <v>Mark Lacey (S)</v>
      </c>
      <c r="D177" t="str">
        <f t="shared" si="17"/>
        <v>H</v>
      </c>
    </row>
    <row r="178" spans="3:4" x14ac:dyDescent="0.3">
      <c r="C178" t="str">
        <f t="shared" si="17"/>
        <v>Murray Hicks (S)</v>
      </c>
      <c r="D178" t="str">
        <f t="shared" si="17"/>
        <v>H</v>
      </c>
    </row>
    <row r="179" spans="3:4" x14ac:dyDescent="0.3">
      <c r="C179" t="str">
        <f t="shared" si="17"/>
        <v>Dave Richards</v>
      </c>
      <c r="D179" t="str">
        <f t="shared" si="17"/>
        <v>H</v>
      </c>
    </row>
    <row r="180" spans="3:4" x14ac:dyDescent="0.3">
      <c r="C180" t="str">
        <f t="shared" si="17"/>
        <v>Adam Richards</v>
      </c>
      <c r="D180" t="str">
        <f t="shared" si="17"/>
        <v>H</v>
      </c>
    </row>
    <row r="181" spans="3:4" x14ac:dyDescent="0.3">
      <c r="C181" t="str">
        <f t="shared" si="17"/>
        <v>Justin Everett</v>
      </c>
      <c r="D181" t="str">
        <f t="shared" si="17"/>
        <v>H</v>
      </c>
    </row>
    <row r="182" spans="3:4" x14ac:dyDescent="0.3">
      <c r="C182" t="str">
        <f t="shared" si="17"/>
        <v>Vince Vaina</v>
      </c>
      <c r="D182" t="str">
        <f t="shared" si="17"/>
        <v>H</v>
      </c>
    </row>
    <row r="183" spans="3:4" x14ac:dyDescent="0.3">
      <c r="C183" t="str">
        <f t="shared" ref="C183:D198" si="18">H22</f>
        <v>Chris Cowell</v>
      </c>
      <c r="D183" t="str">
        <f t="shared" si="18"/>
        <v>H</v>
      </c>
    </row>
    <row r="184" spans="3:4" x14ac:dyDescent="0.3">
      <c r="C184" t="str">
        <f t="shared" si="18"/>
        <v>Hayden Blades</v>
      </c>
      <c r="D184" t="str">
        <f t="shared" si="18"/>
        <v>H</v>
      </c>
    </row>
    <row r="185" spans="3:4" x14ac:dyDescent="0.3">
      <c r="C185" t="str">
        <f t="shared" si="18"/>
        <v>Glen Ross (S)</v>
      </c>
      <c r="D185" t="str">
        <f t="shared" si="18"/>
        <v>H</v>
      </c>
    </row>
    <row r="186" spans="3:4" x14ac:dyDescent="0.3">
      <c r="C186" t="str">
        <f t="shared" si="18"/>
        <v>Nick Aagren (L)</v>
      </c>
      <c r="D186" t="str">
        <f t="shared" si="18"/>
        <v>H</v>
      </c>
    </row>
    <row r="187" spans="3:4" x14ac:dyDescent="0.3">
      <c r="C187" t="str">
        <f t="shared" si="18"/>
        <v>Richard Lobb (LM)</v>
      </c>
      <c r="D187" t="str">
        <f t="shared" si="18"/>
        <v>H</v>
      </c>
    </row>
    <row r="188" spans="3:4" x14ac:dyDescent="0.3">
      <c r="C188" t="str">
        <f t="shared" si="18"/>
        <v>Percy Spierske</v>
      </c>
      <c r="D188" t="str">
        <f t="shared" si="18"/>
        <v>H</v>
      </c>
    </row>
    <row r="189" spans="3:4" x14ac:dyDescent="0.3">
      <c r="C189" t="str">
        <f t="shared" si="18"/>
        <v>Michar Farr</v>
      </c>
      <c r="D189" t="str">
        <f t="shared" si="18"/>
        <v>H</v>
      </c>
    </row>
    <row r="190" spans="3:4" x14ac:dyDescent="0.3">
      <c r="C190" t="str">
        <f t="shared" si="18"/>
        <v>Richard Farr</v>
      </c>
      <c r="D190" t="str">
        <f t="shared" si="18"/>
        <v>H</v>
      </c>
    </row>
    <row r="191" spans="3:4" x14ac:dyDescent="0.3">
      <c r="C191" t="str">
        <f t="shared" si="18"/>
        <v>Rob Valerie (S)</v>
      </c>
      <c r="D191" t="str">
        <f t="shared" si="18"/>
        <v>H</v>
      </c>
    </row>
    <row r="192" spans="3:4" x14ac:dyDescent="0.3">
      <c r="C192" t="str">
        <f t="shared" si="18"/>
        <v>Robert Dalbron (L)</v>
      </c>
      <c r="D192" t="str">
        <f t="shared" si="18"/>
        <v>H</v>
      </c>
    </row>
    <row r="193" spans="3:4" x14ac:dyDescent="0.3">
      <c r="C193" t="str">
        <f t="shared" si="18"/>
        <v>Bruce Yalden</v>
      </c>
      <c r="D193" t="str">
        <f t="shared" si="18"/>
        <v>H</v>
      </c>
    </row>
    <row r="194" spans="3:4" x14ac:dyDescent="0.3">
      <c r="C194" t="str">
        <f t="shared" si="18"/>
        <v>Dave Zucconi</v>
      </c>
      <c r="D194" t="str">
        <f t="shared" si="18"/>
        <v>H</v>
      </c>
    </row>
    <row r="195" spans="3:4" x14ac:dyDescent="0.3">
      <c r="C195" t="str">
        <f t="shared" si="18"/>
        <v>Anthony Bending</v>
      </c>
      <c r="D195" t="str">
        <f t="shared" si="18"/>
        <v>H</v>
      </c>
    </row>
    <row r="196" spans="3:4" x14ac:dyDescent="0.3">
      <c r="C196" t="str">
        <f t="shared" si="18"/>
        <v>Mark Anstee</v>
      </c>
      <c r="D196" t="str">
        <f t="shared" si="18"/>
        <v>H</v>
      </c>
    </row>
    <row r="197" spans="3:4" x14ac:dyDescent="0.3">
      <c r="C197" t="str">
        <f t="shared" si="18"/>
        <v>Robert Coulter</v>
      </c>
      <c r="D197" t="str">
        <f t="shared" si="18"/>
        <v>H</v>
      </c>
    </row>
    <row r="198" spans="3:4" x14ac:dyDescent="0.3">
      <c r="C198" t="str">
        <f t="shared" si="18"/>
        <v>Warren Gardner</v>
      </c>
      <c r="D198" t="str">
        <f t="shared" si="18"/>
        <v>H</v>
      </c>
    </row>
    <row r="199" spans="3:4" x14ac:dyDescent="0.3">
      <c r="C199" t="str">
        <f t="shared" ref="C199:D214" si="19">H38</f>
        <v>Dave Husin</v>
      </c>
      <c r="D199" t="str">
        <f t="shared" si="19"/>
        <v>H</v>
      </c>
    </row>
    <row r="200" spans="3:4" x14ac:dyDescent="0.3">
      <c r="C200" t="str">
        <f t="shared" si="19"/>
        <v>Carol Berg Von Lindhe</v>
      </c>
      <c r="D200" t="str">
        <f t="shared" si="19"/>
        <v>H</v>
      </c>
    </row>
    <row r="201" spans="3:4" x14ac:dyDescent="0.3">
      <c r="C201" t="str">
        <f t="shared" si="19"/>
        <v>Rob Riley</v>
      </c>
      <c r="D201" t="str">
        <f t="shared" si="19"/>
        <v>H</v>
      </c>
    </row>
    <row r="202" spans="3:4" x14ac:dyDescent="0.3">
      <c r="C202" t="str">
        <f t="shared" si="19"/>
        <v>Paul Reed</v>
      </c>
      <c r="D202" t="str">
        <f t="shared" si="19"/>
        <v>H</v>
      </c>
    </row>
    <row r="203" spans="3:4" x14ac:dyDescent="0.3">
      <c r="C203" t="str">
        <f t="shared" si="19"/>
        <v>Barry Tucker (L)</v>
      </c>
      <c r="D203" t="str">
        <f t="shared" si="19"/>
        <v>H</v>
      </c>
    </row>
    <row r="204" spans="3:4" x14ac:dyDescent="0.3">
      <c r="C204" t="str">
        <f t="shared" si="19"/>
        <v>Ashley Habberman</v>
      </c>
      <c r="D204" t="str">
        <f t="shared" si="19"/>
        <v>H</v>
      </c>
    </row>
    <row r="205" spans="3:4" x14ac:dyDescent="0.3">
      <c r="C205" t="str">
        <f t="shared" si="19"/>
        <v>Bruce Blacker</v>
      </c>
      <c r="D205" t="str">
        <f t="shared" si="19"/>
        <v>H</v>
      </c>
    </row>
    <row r="206" spans="3:4" x14ac:dyDescent="0.3">
      <c r="C206" t="str">
        <f t="shared" si="19"/>
        <v>Fred Blacker (L)</v>
      </c>
      <c r="D206" t="str">
        <f t="shared" si="19"/>
        <v>H</v>
      </c>
    </row>
    <row r="207" spans="3:4" x14ac:dyDescent="0.3">
      <c r="C207" t="str">
        <f t="shared" si="19"/>
        <v>Grant Groves</v>
      </c>
      <c r="D207" t="str">
        <f t="shared" si="19"/>
        <v>H</v>
      </c>
    </row>
    <row r="208" spans="3:4" x14ac:dyDescent="0.3">
      <c r="C208" t="str">
        <f t="shared" si="19"/>
        <v>Eli Groves (J) &lt;13</v>
      </c>
      <c r="D208" t="str">
        <f t="shared" si="19"/>
        <v>H</v>
      </c>
    </row>
    <row r="209" spans="3:4" x14ac:dyDescent="0.3">
      <c r="C209" t="str">
        <f t="shared" si="19"/>
        <v>Ian Wilson</v>
      </c>
      <c r="D209" t="str">
        <f t="shared" si="19"/>
        <v>H</v>
      </c>
    </row>
    <row r="210" spans="3:4" x14ac:dyDescent="0.3">
      <c r="C210" t="str">
        <f t="shared" si="19"/>
        <v>Scott McKee</v>
      </c>
      <c r="D210" t="str">
        <f t="shared" si="19"/>
        <v>H</v>
      </c>
    </row>
    <row r="211" spans="3:4" x14ac:dyDescent="0.3">
      <c r="C211" t="str">
        <f t="shared" si="19"/>
        <v>Brian Wray</v>
      </c>
      <c r="D211" t="str">
        <f t="shared" si="19"/>
        <v>H</v>
      </c>
    </row>
    <row r="212" spans="3:4" x14ac:dyDescent="0.3">
      <c r="C212" t="str">
        <f t="shared" si="19"/>
        <v>Tony Weston</v>
      </c>
      <c r="D212" t="str">
        <f t="shared" si="19"/>
        <v>H</v>
      </c>
    </row>
    <row r="213" spans="3:4" x14ac:dyDescent="0.3">
      <c r="C213" t="str">
        <f t="shared" si="19"/>
        <v>Matty Riches</v>
      </c>
      <c r="D213" t="str">
        <f t="shared" si="19"/>
        <v>H</v>
      </c>
    </row>
    <row r="214" spans="3:4" x14ac:dyDescent="0.3">
      <c r="C214" t="str">
        <f t="shared" si="19"/>
        <v>Peter Cross</v>
      </c>
      <c r="D214" t="str">
        <f t="shared" si="19"/>
        <v>H</v>
      </c>
    </row>
    <row r="215" spans="3:4" x14ac:dyDescent="0.3">
      <c r="C215" t="str">
        <f t="shared" ref="C215:D230" si="20">H54</f>
        <v>Anthony Hall (L)</v>
      </c>
      <c r="D215" t="str">
        <f t="shared" si="20"/>
        <v>H</v>
      </c>
    </row>
    <row r="216" spans="3:4" x14ac:dyDescent="0.3">
      <c r="C216" t="str">
        <f t="shared" si="20"/>
        <v>Cameron Starr</v>
      </c>
      <c r="D216" t="str">
        <f t="shared" si="20"/>
        <v>H</v>
      </c>
    </row>
    <row r="217" spans="3:4" x14ac:dyDescent="0.3">
      <c r="C217" t="str">
        <f t="shared" si="20"/>
        <v>Dave Groves</v>
      </c>
      <c r="D217" t="str">
        <f t="shared" si="20"/>
        <v>H</v>
      </c>
    </row>
    <row r="218" spans="3:4" x14ac:dyDescent="0.3">
      <c r="C218" t="str">
        <f t="shared" si="20"/>
        <v>Callum Groves (J) 16</v>
      </c>
      <c r="D218" t="str">
        <f t="shared" si="20"/>
        <v>H</v>
      </c>
    </row>
    <row r="219" spans="3:4" x14ac:dyDescent="0.3">
      <c r="C219" t="str">
        <f t="shared" si="20"/>
        <v>Stuart Thompson</v>
      </c>
      <c r="D219" t="str">
        <f t="shared" si="20"/>
        <v>H</v>
      </c>
    </row>
    <row r="220" spans="3:4" x14ac:dyDescent="0.3">
      <c r="C220" t="str">
        <f t="shared" si="20"/>
        <v>Andy Santa</v>
      </c>
      <c r="D220" t="str">
        <f t="shared" si="20"/>
        <v>H</v>
      </c>
    </row>
    <row r="221" spans="3:4" x14ac:dyDescent="0.3">
      <c r="C221" t="str">
        <f t="shared" si="20"/>
        <v>Sean Ambrose</v>
      </c>
      <c r="D221" t="str">
        <f t="shared" si="20"/>
        <v>H</v>
      </c>
    </row>
    <row r="222" spans="3:4" x14ac:dyDescent="0.3">
      <c r="C222" t="str">
        <f t="shared" si="20"/>
        <v>Mal Ambrose</v>
      </c>
      <c r="D222" t="str">
        <f t="shared" si="20"/>
        <v>H</v>
      </c>
    </row>
    <row r="223" spans="3:4" x14ac:dyDescent="0.3">
      <c r="C223" t="str">
        <f t="shared" si="20"/>
        <v>Scott Benson</v>
      </c>
      <c r="D223" t="str">
        <f t="shared" si="20"/>
        <v>H</v>
      </c>
    </row>
    <row r="224" spans="3:4" x14ac:dyDescent="0.3">
      <c r="C224">
        <f t="shared" si="20"/>
        <v>0</v>
      </c>
      <c r="D224" t="str">
        <f t="shared" si="20"/>
        <v>H</v>
      </c>
    </row>
    <row r="225" spans="3:4" x14ac:dyDescent="0.3">
      <c r="C225" t="str">
        <f t="shared" si="20"/>
        <v>Jeff Malin</v>
      </c>
      <c r="D225" t="str">
        <f t="shared" si="20"/>
        <v>H</v>
      </c>
    </row>
    <row r="226" spans="3:4" x14ac:dyDescent="0.3">
      <c r="C226" t="str">
        <f t="shared" si="20"/>
        <v>Chris Parry</v>
      </c>
      <c r="D226" t="str">
        <f t="shared" si="20"/>
        <v>H</v>
      </c>
    </row>
    <row r="227" spans="3:4" x14ac:dyDescent="0.3">
      <c r="C227" t="str">
        <f t="shared" si="20"/>
        <v>Shane Clow</v>
      </c>
      <c r="D227" t="str">
        <f t="shared" si="20"/>
        <v>H</v>
      </c>
    </row>
    <row r="228" spans="3:4" x14ac:dyDescent="0.3">
      <c r="C228">
        <f t="shared" si="20"/>
        <v>0</v>
      </c>
      <c r="D228" t="str">
        <f t="shared" si="20"/>
        <v>H</v>
      </c>
    </row>
    <row r="229" spans="3:4" x14ac:dyDescent="0.3">
      <c r="C229" t="str">
        <f t="shared" si="20"/>
        <v>Stuart Perthybridge</v>
      </c>
      <c r="D229" t="str">
        <f t="shared" si="20"/>
        <v>H</v>
      </c>
    </row>
    <row r="230" spans="3:4" x14ac:dyDescent="0.3">
      <c r="C230" t="str">
        <f t="shared" si="20"/>
        <v>Dave Dundas</v>
      </c>
      <c r="D230" t="str">
        <f t="shared" si="20"/>
        <v>H</v>
      </c>
    </row>
    <row r="231" spans="3:4" x14ac:dyDescent="0.3">
      <c r="C231" t="str">
        <f t="shared" ref="C231:D244" si="21">H70</f>
        <v>Kathy Dundas (S)</v>
      </c>
      <c r="D231" t="str">
        <f t="shared" si="21"/>
        <v>H</v>
      </c>
    </row>
    <row r="232" spans="3:4" x14ac:dyDescent="0.3">
      <c r="C232" t="str">
        <f t="shared" si="21"/>
        <v>Colin Farquharson</v>
      </c>
      <c r="D232" t="str">
        <f t="shared" si="21"/>
        <v>H</v>
      </c>
    </row>
    <row r="233" spans="3:4" x14ac:dyDescent="0.3">
      <c r="C233" t="str">
        <f t="shared" si="21"/>
        <v>Phil Jones</v>
      </c>
      <c r="D233" t="str">
        <f t="shared" si="21"/>
        <v>H</v>
      </c>
    </row>
    <row r="234" spans="3:4" x14ac:dyDescent="0.3">
      <c r="C234" t="str">
        <f t="shared" si="21"/>
        <v>Gavin Marshall</v>
      </c>
      <c r="D234" t="str">
        <f t="shared" si="21"/>
        <v>H</v>
      </c>
    </row>
    <row r="235" spans="3:4" x14ac:dyDescent="0.3">
      <c r="C235" t="str">
        <f t="shared" si="21"/>
        <v>Ralph Garlick</v>
      </c>
      <c r="D235" t="str">
        <f t="shared" si="21"/>
        <v>H</v>
      </c>
    </row>
    <row r="236" spans="3:4" x14ac:dyDescent="0.3">
      <c r="C236" t="str">
        <f t="shared" si="21"/>
        <v>Mark Welsh</v>
      </c>
      <c r="D236" t="str">
        <f t="shared" si="21"/>
        <v>H</v>
      </c>
    </row>
    <row r="237" spans="3:4" x14ac:dyDescent="0.3">
      <c r="C237" t="str">
        <f t="shared" si="21"/>
        <v>Ken Perrin</v>
      </c>
      <c r="D237" t="str">
        <f t="shared" si="21"/>
        <v>H</v>
      </c>
    </row>
    <row r="238" spans="3:4" x14ac:dyDescent="0.3">
      <c r="C238">
        <f t="shared" si="21"/>
        <v>0</v>
      </c>
      <c r="D238" t="str">
        <f t="shared" si="21"/>
        <v>H</v>
      </c>
    </row>
    <row r="239" spans="3:4" x14ac:dyDescent="0.3">
      <c r="C239" t="str">
        <f t="shared" si="21"/>
        <v>Tim Pavey</v>
      </c>
      <c r="D239" t="str">
        <f t="shared" si="21"/>
        <v>H</v>
      </c>
    </row>
    <row r="240" spans="3:4" x14ac:dyDescent="0.3">
      <c r="C240">
        <f t="shared" si="21"/>
        <v>0</v>
      </c>
      <c r="D240" t="str">
        <f t="shared" si="21"/>
        <v>H</v>
      </c>
    </row>
    <row r="241" spans="3:4" x14ac:dyDescent="0.3">
      <c r="C241" t="str">
        <f t="shared" si="21"/>
        <v>Cecil Wilkinson</v>
      </c>
      <c r="D241" t="str">
        <f t="shared" si="21"/>
        <v>H</v>
      </c>
    </row>
    <row r="242" spans="3:4" x14ac:dyDescent="0.3">
      <c r="C242" t="str">
        <f t="shared" si="21"/>
        <v>Luke May</v>
      </c>
      <c r="D242" t="str">
        <f t="shared" si="21"/>
        <v>H</v>
      </c>
    </row>
    <row r="243" spans="3:4" x14ac:dyDescent="0.3">
      <c r="C243" t="str">
        <f t="shared" si="21"/>
        <v>Kaylene Gillman (LM)</v>
      </c>
      <c r="D243" t="str">
        <f t="shared" si="21"/>
        <v>H</v>
      </c>
    </row>
    <row r="244" spans="3:4" x14ac:dyDescent="0.3">
      <c r="C244">
        <f t="shared" si="21"/>
        <v>0</v>
      </c>
      <c r="D244" t="str">
        <f t="shared" si="21"/>
        <v>H</v>
      </c>
    </row>
    <row r="245" spans="3:4" x14ac:dyDescent="0.3">
      <c r="C245" t="str">
        <f>M4</f>
        <v>Brian Taylor (L)</v>
      </c>
      <c r="D245" t="str">
        <f>N4</f>
        <v>RF</v>
      </c>
    </row>
    <row r="246" spans="3:4" x14ac:dyDescent="0.3">
      <c r="C246">
        <f t="shared" ref="C246:D261" si="22">M5</f>
        <v>0</v>
      </c>
      <c r="D246" t="str">
        <f t="shared" si="22"/>
        <v>RF</v>
      </c>
    </row>
    <row r="247" spans="3:4" x14ac:dyDescent="0.3">
      <c r="C247" t="str">
        <f t="shared" si="22"/>
        <v>Graham Crossman</v>
      </c>
      <c r="D247" t="str">
        <f t="shared" si="22"/>
        <v>RF</v>
      </c>
    </row>
    <row r="248" spans="3:4" x14ac:dyDescent="0.3">
      <c r="C248" t="str">
        <f t="shared" si="22"/>
        <v>Blake Savage</v>
      </c>
      <c r="D248" t="str">
        <f t="shared" si="22"/>
        <v>RF</v>
      </c>
    </row>
    <row r="249" spans="3:4" x14ac:dyDescent="0.3">
      <c r="C249" t="str">
        <f t="shared" si="22"/>
        <v>Stephen Ball</v>
      </c>
      <c r="D249" t="str">
        <f t="shared" si="22"/>
        <v>RF</v>
      </c>
    </row>
    <row r="250" spans="3:4" x14ac:dyDescent="0.3">
      <c r="C250" t="str">
        <f t="shared" si="22"/>
        <v>Cheryl Ball</v>
      </c>
      <c r="D250" t="str">
        <f t="shared" si="22"/>
        <v>RF</v>
      </c>
    </row>
    <row r="251" spans="3:4" x14ac:dyDescent="0.3">
      <c r="C251" t="str">
        <f t="shared" si="22"/>
        <v>Peter Gerholt</v>
      </c>
      <c r="D251" t="str">
        <f t="shared" si="22"/>
        <v>RF</v>
      </c>
    </row>
    <row r="252" spans="3:4" x14ac:dyDescent="0.3">
      <c r="C252" t="str">
        <f t="shared" si="22"/>
        <v>M R Bennett</v>
      </c>
      <c r="D252" t="str">
        <f t="shared" si="22"/>
        <v>RF</v>
      </c>
    </row>
    <row r="253" spans="3:4" x14ac:dyDescent="0.3">
      <c r="C253" t="str">
        <f t="shared" si="22"/>
        <v>Greg Chapman</v>
      </c>
      <c r="D253" t="str">
        <f t="shared" si="22"/>
        <v>RF</v>
      </c>
    </row>
    <row r="254" spans="3:4" x14ac:dyDescent="0.3">
      <c r="C254" t="str">
        <f t="shared" si="22"/>
        <v>Josh Arundell</v>
      </c>
      <c r="D254" t="str">
        <f t="shared" si="22"/>
        <v>RF</v>
      </c>
    </row>
    <row r="255" spans="3:4" x14ac:dyDescent="0.3">
      <c r="C255" t="str">
        <f t="shared" si="22"/>
        <v>Bob Wright (S)</v>
      </c>
      <c r="D255" t="str">
        <f t="shared" si="22"/>
        <v>RF</v>
      </c>
    </row>
    <row r="256" spans="3:4" x14ac:dyDescent="0.3">
      <c r="C256">
        <f t="shared" si="22"/>
        <v>0</v>
      </c>
      <c r="D256" t="str">
        <f t="shared" si="22"/>
        <v>RF</v>
      </c>
    </row>
    <row r="257" spans="3:4" x14ac:dyDescent="0.3">
      <c r="C257" t="str">
        <f t="shared" si="22"/>
        <v>Mark Lacey (S)</v>
      </c>
      <c r="D257" t="str">
        <f t="shared" si="22"/>
        <v>RF</v>
      </c>
    </row>
    <row r="258" spans="3:4" x14ac:dyDescent="0.3">
      <c r="C258" t="str">
        <f t="shared" si="22"/>
        <v>Murray Hicks (S)</v>
      </c>
      <c r="D258" t="str">
        <f t="shared" si="22"/>
        <v>RF</v>
      </c>
    </row>
    <row r="259" spans="3:4" x14ac:dyDescent="0.3">
      <c r="C259" t="str">
        <f t="shared" si="22"/>
        <v>Fiona Lacey</v>
      </c>
      <c r="D259" t="str">
        <f t="shared" si="22"/>
        <v>RF</v>
      </c>
    </row>
    <row r="260" spans="3:4" x14ac:dyDescent="0.3">
      <c r="C260" t="str">
        <f t="shared" si="22"/>
        <v>Adam Richards</v>
      </c>
      <c r="D260" t="str">
        <f t="shared" si="22"/>
        <v>RF</v>
      </c>
    </row>
    <row r="261" spans="3:4" x14ac:dyDescent="0.3">
      <c r="C261" t="str">
        <f t="shared" si="22"/>
        <v>Justin Everett</v>
      </c>
      <c r="D261" t="str">
        <f t="shared" si="22"/>
        <v>RF</v>
      </c>
    </row>
    <row r="262" spans="3:4" x14ac:dyDescent="0.3">
      <c r="C262" t="str">
        <f t="shared" ref="C262:D277" si="23">M21</f>
        <v>Vince Vaina</v>
      </c>
      <c r="D262" t="str">
        <f t="shared" si="23"/>
        <v>RF</v>
      </c>
    </row>
    <row r="263" spans="3:4" x14ac:dyDescent="0.3">
      <c r="C263" t="str">
        <f t="shared" si="23"/>
        <v>Chris Cowell</v>
      </c>
      <c r="D263" t="str">
        <f t="shared" si="23"/>
        <v>RF</v>
      </c>
    </row>
    <row r="264" spans="3:4" x14ac:dyDescent="0.3">
      <c r="C264" t="str">
        <f t="shared" si="23"/>
        <v>Hayden Blades</v>
      </c>
      <c r="D264" t="str">
        <f t="shared" si="23"/>
        <v>RF</v>
      </c>
    </row>
    <row r="265" spans="3:4" x14ac:dyDescent="0.3">
      <c r="C265" t="str">
        <f t="shared" si="23"/>
        <v>Glen Ross (S)</v>
      </c>
      <c r="D265" t="str">
        <f t="shared" si="23"/>
        <v>RF</v>
      </c>
    </row>
    <row r="266" spans="3:4" x14ac:dyDescent="0.3">
      <c r="C266" t="str">
        <f t="shared" si="23"/>
        <v>Nick Aagren (L)</v>
      </c>
      <c r="D266" t="str">
        <f t="shared" si="23"/>
        <v>RF</v>
      </c>
    </row>
    <row r="267" spans="3:4" x14ac:dyDescent="0.3">
      <c r="C267" t="str">
        <f t="shared" si="23"/>
        <v>Richard Lobb (LM)</v>
      </c>
      <c r="D267" t="str">
        <f t="shared" si="23"/>
        <v>RF</v>
      </c>
    </row>
    <row r="268" spans="3:4" x14ac:dyDescent="0.3">
      <c r="C268" t="str">
        <f t="shared" si="23"/>
        <v>Percy Spierske</v>
      </c>
      <c r="D268" t="str">
        <f t="shared" si="23"/>
        <v>RF</v>
      </c>
    </row>
    <row r="269" spans="3:4" x14ac:dyDescent="0.3">
      <c r="C269" t="str">
        <f t="shared" si="23"/>
        <v>Brian Mitchell</v>
      </c>
      <c r="D269" t="str">
        <f t="shared" si="23"/>
        <v>RF</v>
      </c>
    </row>
    <row r="270" spans="3:4" x14ac:dyDescent="0.3">
      <c r="C270" t="str">
        <f t="shared" si="23"/>
        <v>Janette Mitchell</v>
      </c>
      <c r="D270" t="str">
        <f t="shared" si="23"/>
        <v>RF</v>
      </c>
    </row>
    <row r="271" spans="3:4" x14ac:dyDescent="0.3">
      <c r="C271" t="str">
        <f t="shared" si="23"/>
        <v>Rob Valerie (S)</v>
      </c>
      <c r="D271" t="str">
        <f t="shared" si="23"/>
        <v>RF</v>
      </c>
    </row>
    <row r="272" spans="3:4" x14ac:dyDescent="0.3">
      <c r="C272" t="str">
        <f t="shared" si="23"/>
        <v>Robert Dalbron (L)</v>
      </c>
      <c r="D272" t="str">
        <f t="shared" si="23"/>
        <v>RF</v>
      </c>
    </row>
    <row r="273" spans="3:4" x14ac:dyDescent="0.3">
      <c r="C273" t="str">
        <f t="shared" si="23"/>
        <v>Bruce Yalden</v>
      </c>
      <c r="D273" t="str">
        <f t="shared" si="23"/>
        <v>RF</v>
      </c>
    </row>
    <row r="274" spans="3:4" x14ac:dyDescent="0.3">
      <c r="C274" t="str">
        <f t="shared" si="23"/>
        <v>Dave Zucconi</v>
      </c>
      <c r="D274" t="str">
        <f t="shared" si="23"/>
        <v>RF</v>
      </c>
    </row>
    <row r="275" spans="3:4" x14ac:dyDescent="0.3">
      <c r="C275" t="str">
        <f t="shared" si="23"/>
        <v>Anthony Bending</v>
      </c>
      <c r="D275" t="str">
        <f t="shared" si="23"/>
        <v>RF</v>
      </c>
    </row>
    <row r="276" spans="3:4" x14ac:dyDescent="0.3">
      <c r="C276" t="str">
        <f t="shared" si="23"/>
        <v>Mark Anstee</v>
      </c>
      <c r="D276" t="str">
        <f t="shared" si="23"/>
        <v>RF</v>
      </c>
    </row>
    <row r="277" spans="3:4" x14ac:dyDescent="0.3">
      <c r="C277" t="str">
        <f t="shared" si="23"/>
        <v>Robert Coulter</v>
      </c>
      <c r="D277" t="str">
        <f t="shared" si="23"/>
        <v>RF</v>
      </c>
    </row>
    <row r="278" spans="3:4" x14ac:dyDescent="0.3">
      <c r="C278" t="str">
        <f t="shared" ref="C278:D293" si="24">M37</f>
        <v>Warren Gardner</v>
      </c>
      <c r="D278" t="str">
        <f t="shared" si="24"/>
        <v>RF</v>
      </c>
    </row>
    <row r="279" spans="3:4" x14ac:dyDescent="0.3">
      <c r="C279" t="str">
        <f t="shared" si="24"/>
        <v>Jamie Lawrence</v>
      </c>
      <c r="D279" t="str">
        <f t="shared" si="24"/>
        <v>RF</v>
      </c>
    </row>
    <row r="280" spans="3:4" x14ac:dyDescent="0.3">
      <c r="C280" t="str">
        <f t="shared" si="24"/>
        <v>Carol Berg Von Lindhe</v>
      </c>
      <c r="D280" t="str">
        <f t="shared" si="24"/>
        <v>RF</v>
      </c>
    </row>
    <row r="281" spans="3:4" x14ac:dyDescent="0.3">
      <c r="C281" t="str">
        <f t="shared" si="24"/>
        <v>Rob Riley</v>
      </c>
      <c r="D281" t="str">
        <f t="shared" si="24"/>
        <v>RF</v>
      </c>
    </row>
    <row r="282" spans="3:4" x14ac:dyDescent="0.3">
      <c r="C282" t="str">
        <f t="shared" si="24"/>
        <v>Paul Reed</v>
      </c>
      <c r="D282" t="str">
        <f t="shared" si="24"/>
        <v>RF</v>
      </c>
    </row>
    <row r="283" spans="3:4" x14ac:dyDescent="0.3">
      <c r="C283" t="str">
        <f t="shared" si="24"/>
        <v>Barry Tucker (L)</v>
      </c>
      <c r="D283" t="str">
        <f t="shared" si="24"/>
        <v>RF</v>
      </c>
    </row>
    <row r="284" spans="3:4" x14ac:dyDescent="0.3">
      <c r="C284">
        <f t="shared" si="24"/>
        <v>0</v>
      </c>
      <c r="D284" t="str">
        <f t="shared" si="24"/>
        <v>RF</v>
      </c>
    </row>
    <row r="285" spans="3:4" x14ac:dyDescent="0.3">
      <c r="C285" t="str">
        <f t="shared" si="24"/>
        <v>Bruce Blacker</v>
      </c>
      <c r="D285" t="str">
        <f t="shared" si="24"/>
        <v>RF</v>
      </c>
    </row>
    <row r="286" spans="3:4" x14ac:dyDescent="0.3">
      <c r="C286" t="str">
        <f t="shared" si="24"/>
        <v>Fred Blacker (L)</v>
      </c>
      <c r="D286" t="str">
        <f t="shared" si="24"/>
        <v>RF</v>
      </c>
    </row>
    <row r="287" spans="3:4" x14ac:dyDescent="0.3">
      <c r="C287" t="str">
        <f t="shared" si="24"/>
        <v>Grant Groves</v>
      </c>
      <c r="D287" t="str">
        <f t="shared" si="24"/>
        <v>RF</v>
      </c>
    </row>
    <row r="288" spans="3:4" x14ac:dyDescent="0.3">
      <c r="C288" t="str">
        <f t="shared" si="24"/>
        <v>Eli Groves (J) &lt;13</v>
      </c>
      <c r="D288" t="str">
        <f t="shared" si="24"/>
        <v>RF</v>
      </c>
    </row>
    <row r="289" spans="3:4" x14ac:dyDescent="0.3">
      <c r="C289" t="str">
        <f t="shared" si="24"/>
        <v>Ian Wilson</v>
      </c>
      <c r="D289" t="str">
        <f t="shared" si="24"/>
        <v>RF</v>
      </c>
    </row>
    <row r="290" spans="3:4" x14ac:dyDescent="0.3">
      <c r="C290" t="str">
        <f t="shared" si="24"/>
        <v>Scott McKee</v>
      </c>
      <c r="D290" t="str">
        <f t="shared" si="24"/>
        <v>RF</v>
      </c>
    </row>
    <row r="291" spans="3:4" x14ac:dyDescent="0.3">
      <c r="C291" t="str">
        <f t="shared" si="24"/>
        <v>Brian Wray</v>
      </c>
      <c r="D291" t="str">
        <f t="shared" si="24"/>
        <v>RF</v>
      </c>
    </row>
    <row r="292" spans="3:4" x14ac:dyDescent="0.3">
      <c r="C292" t="str">
        <f t="shared" si="24"/>
        <v>Tony Weston</v>
      </c>
      <c r="D292" t="str">
        <f t="shared" si="24"/>
        <v>RF</v>
      </c>
    </row>
    <row r="293" spans="3:4" x14ac:dyDescent="0.3">
      <c r="C293" t="str">
        <f t="shared" si="24"/>
        <v>Matty Riches</v>
      </c>
      <c r="D293" t="str">
        <f t="shared" si="24"/>
        <v>RF</v>
      </c>
    </row>
    <row r="294" spans="3:4" x14ac:dyDescent="0.3">
      <c r="C294" t="str">
        <f t="shared" ref="C294:D309" si="25">M53</f>
        <v>Peter Cross</v>
      </c>
      <c r="D294" t="str">
        <f t="shared" si="25"/>
        <v>RF</v>
      </c>
    </row>
    <row r="295" spans="3:4" x14ac:dyDescent="0.3">
      <c r="C295" t="str">
        <f t="shared" si="25"/>
        <v>Anthony Hall (L)</v>
      </c>
      <c r="D295" t="str">
        <f t="shared" si="25"/>
        <v>RF</v>
      </c>
    </row>
    <row r="296" spans="3:4" x14ac:dyDescent="0.3">
      <c r="C296" t="str">
        <f t="shared" si="25"/>
        <v>Cameron Starr</v>
      </c>
      <c r="D296" t="str">
        <f t="shared" si="25"/>
        <v>RF</v>
      </c>
    </row>
    <row r="297" spans="3:4" x14ac:dyDescent="0.3">
      <c r="C297" t="str">
        <f t="shared" si="25"/>
        <v>Dave Groves</v>
      </c>
      <c r="D297" t="str">
        <f t="shared" si="25"/>
        <v>RF</v>
      </c>
    </row>
    <row r="298" spans="3:4" x14ac:dyDescent="0.3">
      <c r="C298" t="str">
        <f t="shared" si="25"/>
        <v>Callum Groves (J) 16</v>
      </c>
      <c r="D298" t="str">
        <f t="shared" si="25"/>
        <v>RF</v>
      </c>
    </row>
    <row r="299" spans="3:4" x14ac:dyDescent="0.3">
      <c r="C299" t="str">
        <f t="shared" si="25"/>
        <v>Stuart Thompson</v>
      </c>
      <c r="D299" t="str">
        <f t="shared" si="25"/>
        <v>RF</v>
      </c>
    </row>
    <row r="300" spans="3:4" x14ac:dyDescent="0.3">
      <c r="C300" t="str">
        <f t="shared" si="25"/>
        <v>Andy Santa</v>
      </c>
      <c r="D300" t="str">
        <f t="shared" si="25"/>
        <v>RF</v>
      </c>
    </row>
    <row r="301" spans="3:4" x14ac:dyDescent="0.3">
      <c r="C301" t="str">
        <f t="shared" si="25"/>
        <v>Sean Ambrose</v>
      </c>
      <c r="D301" t="str">
        <f t="shared" si="25"/>
        <v>RF</v>
      </c>
    </row>
    <row r="302" spans="3:4" x14ac:dyDescent="0.3">
      <c r="C302" t="str">
        <f t="shared" si="25"/>
        <v>Mal Ambrose</v>
      </c>
      <c r="D302" t="str">
        <f t="shared" si="25"/>
        <v>RF</v>
      </c>
    </row>
    <row r="303" spans="3:4" x14ac:dyDescent="0.3">
      <c r="C303" t="str">
        <f t="shared" si="25"/>
        <v>Scott Benson</v>
      </c>
      <c r="D303" t="str">
        <f t="shared" si="25"/>
        <v>RF</v>
      </c>
    </row>
    <row r="304" spans="3:4" x14ac:dyDescent="0.3">
      <c r="C304">
        <f t="shared" si="25"/>
        <v>0</v>
      </c>
      <c r="D304" t="str">
        <f t="shared" si="25"/>
        <v>RF</v>
      </c>
    </row>
    <row r="305" spans="3:4" x14ac:dyDescent="0.3">
      <c r="C305" t="str">
        <f t="shared" si="25"/>
        <v>Jeff Malin</v>
      </c>
      <c r="D305" t="str">
        <f t="shared" si="25"/>
        <v>RF</v>
      </c>
    </row>
    <row r="306" spans="3:4" x14ac:dyDescent="0.3">
      <c r="C306" t="str">
        <f t="shared" si="25"/>
        <v>Chris Parry</v>
      </c>
      <c r="D306" t="str">
        <f t="shared" si="25"/>
        <v>RF</v>
      </c>
    </row>
    <row r="307" spans="3:4" x14ac:dyDescent="0.3">
      <c r="C307" t="str">
        <f t="shared" si="25"/>
        <v>Shane Clow</v>
      </c>
      <c r="D307" t="str">
        <f t="shared" si="25"/>
        <v>RF</v>
      </c>
    </row>
    <row r="308" spans="3:4" x14ac:dyDescent="0.3">
      <c r="C308" t="str">
        <f t="shared" si="25"/>
        <v>Barry Wild</v>
      </c>
      <c r="D308" t="str">
        <f t="shared" si="25"/>
        <v>RF</v>
      </c>
    </row>
    <row r="309" spans="3:4" x14ac:dyDescent="0.3">
      <c r="C309" t="str">
        <f t="shared" si="25"/>
        <v>Stuart Perthybridge</v>
      </c>
      <c r="D309" t="str">
        <f t="shared" si="25"/>
        <v>RF</v>
      </c>
    </row>
    <row r="310" spans="3:4" x14ac:dyDescent="0.3">
      <c r="C310" t="str">
        <f t="shared" ref="C310:D324" si="26">M69</f>
        <v>Dave Dundas</v>
      </c>
      <c r="D310" t="str">
        <f t="shared" si="26"/>
        <v>RF</v>
      </c>
    </row>
    <row r="311" spans="3:4" x14ac:dyDescent="0.3">
      <c r="C311" t="str">
        <f t="shared" si="26"/>
        <v>Kathy Dundas (S)</v>
      </c>
      <c r="D311" t="str">
        <f t="shared" si="26"/>
        <v>RF</v>
      </c>
    </row>
    <row r="312" spans="3:4" x14ac:dyDescent="0.3">
      <c r="C312" t="str">
        <f t="shared" si="26"/>
        <v>Colin Farquharson</v>
      </c>
      <c r="D312" t="str">
        <f t="shared" si="26"/>
        <v>RF</v>
      </c>
    </row>
    <row r="313" spans="3:4" x14ac:dyDescent="0.3">
      <c r="C313" t="str">
        <f t="shared" si="26"/>
        <v>Phil Jones</v>
      </c>
      <c r="D313" t="str">
        <f t="shared" si="26"/>
        <v>RF</v>
      </c>
    </row>
    <row r="314" spans="3:4" x14ac:dyDescent="0.3">
      <c r="C314" t="str">
        <f t="shared" si="26"/>
        <v>Gavin Marshall</v>
      </c>
      <c r="D314" t="str">
        <f t="shared" si="26"/>
        <v>RF</v>
      </c>
    </row>
    <row r="315" spans="3:4" x14ac:dyDescent="0.3">
      <c r="C315" t="str">
        <f t="shared" si="26"/>
        <v>Ralph Garlick</v>
      </c>
      <c r="D315" t="str">
        <f t="shared" si="26"/>
        <v>RF</v>
      </c>
    </row>
    <row r="316" spans="3:4" x14ac:dyDescent="0.3">
      <c r="C316">
        <f t="shared" si="26"/>
        <v>0</v>
      </c>
      <c r="D316" t="str">
        <f t="shared" si="26"/>
        <v>RF</v>
      </c>
    </row>
    <row r="317" spans="3:4" x14ac:dyDescent="0.3">
      <c r="C317" t="str">
        <f t="shared" si="26"/>
        <v>Ken Perrin</v>
      </c>
      <c r="D317" t="str">
        <f t="shared" si="26"/>
        <v>RF</v>
      </c>
    </row>
    <row r="318" spans="3:4" x14ac:dyDescent="0.3">
      <c r="C318">
        <f t="shared" si="26"/>
        <v>0</v>
      </c>
      <c r="D318" t="str">
        <f t="shared" si="26"/>
        <v>RF</v>
      </c>
    </row>
    <row r="319" spans="3:4" x14ac:dyDescent="0.3">
      <c r="C319" t="str">
        <f t="shared" si="26"/>
        <v>Tim Pavey</v>
      </c>
      <c r="D319" t="str">
        <f t="shared" si="26"/>
        <v>RF</v>
      </c>
    </row>
    <row r="320" spans="3:4" x14ac:dyDescent="0.3">
      <c r="C320">
        <f t="shared" si="26"/>
        <v>0</v>
      </c>
      <c r="D320" t="str">
        <f t="shared" si="26"/>
        <v>RF</v>
      </c>
    </row>
    <row r="321" spans="3:4" x14ac:dyDescent="0.3">
      <c r="C321" t="str">
        <f t="shared" si="26"/>
        <v>Cecil Wilkinson</v>
      </c>
      <c r="D321" t="str">
        <f t="shared" si="26"/>
        <v>RF</v>
      </c>
    </row>
    <row r="322" spans="3:4" x14ac:dyDescent="0.3">
      <c r="C322" t="str">
        <f t="shared" si="26"/>
        <v>Luke May</v>
      </c>
      <c r="D322" t="str">
        <f t="shared" si="26"/>
        <v>RF</v>
      </c>
    </row>
    <row r="323" spans="3:4" x14ac:dyDescent="0.3">
      <c r="C323" t="str">
        <f t="shared" si="26"/>
        <v>Dennis Hopper</v>
      </c>
      <c r="D323" t="str">
        <f t="shared" si="26"/>
        <v>RF</v>
      </c>
    </row>
    <row r="324" spans="3:4" x14ac:dyDescent="0.3">
      <c r="C324">
        <f t="shared" si="26"/>
        <v>0</v>
      </c>
      <c r="D324" t="str">
        <f t="shared" si="26"/>
        <v>RF</v>
      </c>
    </row>
  </sheetData>
  <mergeCells count="65">
    <mergeCell ref="A68:A71"/>
    <mergeCell ref="F68:F71"/>
    <mergeCell ref="K68:K71"/>
    <mergeCell ref="A80:A83"/>
    <mergeCell ref="F80:F83"/>
    <mergeCell ref="K80:K83"/>
    <mergeCell ref="A72:A75"/>
    <mergeCell ref="F72:F75"/>
    <mergeCell ref="K72:K75"/>
    <mergeCell ref="A76:A79"/>
    <mergeCell ref="F76:F79"/>
    <mergeCell ref="K76:K79"/>
    <mergeCell ref="A60:A63"/>
    <mergeCell ref="F60:F63"/>
    <mergeCell ref="K60:K63"/>
    <mergeCell ref="A64:A67"/>
    <mergeCell ref="F64:F67"/>
    <mergeCell ref="K64:K67"/>
    <mergeCell ref="A52:A55"/>
    <mergeCell ref="F52:F55"/>
    <mergeCell ref="K52:K55"/>
    <mergeCell ref="A56:A59"/>
    <mergeCell ref="F56:F59"/>
    <mergeCell ref="K56:K59"/>
    <mergeCell ref="A44:A47"/>
    <mergeCell ref="F44:F47"/>
    <mergeCell ref="K44:K47"/>
    <mergeCell ref="A48:A51"/>
    <mergeCell ref="F48:F51"/>
    <mergeCell ref="K48:K51"/>
    <mergeCell ref="A36:A39"/>
    <mergeCell ref="F36:F39"/>
    <mergeCell ref="K36:K39"/>
    <mergeCell ref="A40:A43"/>
    <mergeCell ref="F40:F43"/>
    <mergeCell ref="K40:K43"/>
    <mergeCell ref="A28:A31"/>
    <mergeCell ref="F28:F31"/>
    <mergeCell ref="K28:K31"/>
    <mergeCell ref="A32:A35"/>
    <mergeCell ref="F32:F35"/>
    <mergeCell ref="K32:K35"/>
    <mergeCell ref="A20:A23"/>
    <mergeCell ref="F20:F23"/>
    <mergeCell ref="K20:K23"/>
    <mergeCell ref="A24:A27"/>
    <mergeCell ref="F24:F27"/>
    <mergeCell ref="K24:K27"/>
    <mergeCell ref="A12:A15"/>
    <mergeCell ref="F12:F15"/>
    <mergeCell ref="K12:K15"/>
    <mergeCell ref="A16:A19"/>
    <mergeCell ref="F16:F19"/>
    <mergeCell ref="K16:K19"/>
    <mergeCell ref="Q2:R2"/>
    <mergeCell ref="Q3:R3"/>
    <mergeCell ref="A8:A11"/>
    <mergeCell ref="F8:F11"/>
    <mergeCell ref="K8:K11"/>
    <mergeCell ref="A4:A7"/>
    <mergeCell ref="F4:F7"/>
    <mergeCell ref="K4:K7"/>
    <mergeCell ref="A1:D2"/>
    <mergeCell ref="F1:I2"/>
    <mergeCell ref="K1:N2"/>
  </mergeCells>
  <pageMargins left="0.11811023622047245" right="0.11811023622047245" top="0.15748031496062992" bottom="0.15748031496062992" header="0.31496062992125984" footer="0.31496062992125984"/>
  <pageSetup paperSize="9" scale="86" fitToHeight="2" orientation="landscape" r:id="rId1"/>
  <rowBreaks count="1" manualBreakCount="1">
    <brk id="4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18E0-B167-4E79-8081-F0A899DD6681}">
  <dimension ref="A2:F86"/>
  <sheetViews>
    <sheetView topLeftCell="A76" workbookViewId="0">
      <selection activeCell="C82" sqref="C82:F85"/>
    </sheetView>
  </sheetViews>
  <sheetFormatPr defaultRowHeight="14.4" x14ac:dyDescent="0.3"/>
  <cols>
    <col min="1" max="1" width="20.6640625" bestFit="1" customWidth="1"/>
    <col min="2" max="2" width="13.5546875" bestFit="1" customWidth="1"/>
    <col min="4" max="4" width="11.33203125" bestFit="1" customWidth="1"/>
    <col min="5" max="5" width="10.44140625" customWidth="1"/>
    <col min="6" max="6" width="11.33203125" style="32" customWidth="1"/>
  </cols>
  <sheetData>
    <row r="2" spans="1:6" x14ac:dyDescent="0.3">
      <c r="E2" t="s">
        <v>90</v>
      </c>
      <c r="F2" s="32" t="s">
        <v>91</v>
      </c>
    </row>
    <row r="3" spans="1:6" x14ac:dyDescent="0.3">
      <c r="A3" s="54" t="s">
        <v>86</v>
      </c>
      <c r="B3" t="s">
        <v>88</v>
      </c>
      <c r="C3" s="32">
        <v>60</v>
      </c>
      <c r="D3" s="57">
        <f>SUM(D4:D82)</f>
        <v>13020</v>
      </c>
      <c r="E3" s="57" t="s">
        <v>89</v>
      </c>
      <c r="F3" s="32">
        <f>SUM(F4:F82)-MAX(F4:F82)</f>
        <v>12840</v>
      </c>
    </row>
    <row r="4" spans="1:6" x14ac:dyDescent="0.3">
      <c r="A4" s="55" t="s">
        <v>28</v>
      </c>
      <c r="B4">
        <v>3</v>
      </c>
      <c r="C4">
        <f>_xlfn.IFS(B4&gt;0.9,B4,B4&lt;5,B4)</f>
        <v>3</v>
      </c>
      <c r="D4" s="57">
        <f>C4*$C$3</f>
        <v>180</v>
      </c>
      <c r="F4" s="32">
        <f>IF(ISBLANK(E4),D4,D4*E4)</f>
        <v>180</v>
      </c>
    </row>
    <row r="5" spans="1:6" x14ac:dyDescent="0.3">
      <c r="A5" s="55" t="s">
        <v>51</v>
      </c>
      <c r="B5">
        <v>3</v>
      </c>
      <c r="C5">
        <f t="shared" ref="C5:C68" si="0">_xlfn.IFS(B5&gt;0.9,B5,B5&lt;5,B5)</f>
        <v>3</v>
      </c>
      <c r="D5" s="57">
        <f t="shared" ref="D5:D68" si="1">C5*$C$3</f>
        <v>180</v>
      </c>
      <c r="F5" s="32">
        <f t="shared" ref="F5:F68" si="2">IF(ISBLANK(E5),D5,D5*E5)</f>
        <v>180</v>
      </c>
    </row>
    <row r="6" spans="1:6" x14ac:dyDescent="0.3">
      <c r="A6" s="55" t="s">
        <v>30</v>
      </c>
      <c r="B6">
        <v>3</v>
      </c>
      <c r="C6">
        <f t="shared" si="0"/>
        <v>3</v>
      </c>
      <c r="D6" s="57">
        <f t="shared" si="1"/>
        <v>180</v>
      </c>
      <c r="F6" s="32">
        <f t="shared" si="2"/>
        <v>180</v>
      </c>
    </row>
    <row r="7" spans="1:6" x14ac:dyDescent="0.3">
      <c r="A7" s="55" t="s">
        <v>59</v>
      </c>
      <c r="B7">
        <v>3</v>
      </c>
      <c r="C7">
        <f t="shared" si="0"/>
        <v>3</v>
      </c>
      <c r="D7" s="57">
        <f t="shared" si="1"/>
        <v>180</v>
      </c>
      <c r="F7" s="32">
        <f t="shared" si="2"/>
        <v>180</v>
      </c>
    </row>
    <row r="8" spans="1:6" x14ac:dyDescent="0.3">
      <c r="A8" s="55" t="s">
        <v>83</v>
      </c>
      <c r="B8">
        <v>2</v>
      </c>
      <c r="C8">
        <f t="shared" si="0"/>
        <v>2</v>
      </c>
      <c r="D8" s="57">
        <f t="shared" si="1"/>
        <v>120</v>
      </c>
      <c r="F8" s="32">
        <f t="shared" si="2"/>
        <v>120</v>
      </c>
    </row>
    <row r="9" spans="1:6" x14ac:dyDescent="0.3">
      <c r="A9" s="55" t="s">
        <v>13</v>
      </c>
      <c r="B9">
        <v>3</v>
      </c>
      <c r="C9">
        <f t="shared" si="0"/>
        <v>3</v>
      </c>
      <c r="D9" s="57">
        <f t="shared" si="1"/>
        <v>180</v>
      </c>
      <c r="F9" s="32">
        <f t="shared" si="2"/>
        <v>180</v>
      </c>
    </row>
    <row r="10" spans="1:6" x14ac:dyDescent="0.3">
      <c r="A10" s="55" t="s">
        <v>9</v>
      </c>
      <c r="B10">
        <v>3</v>
      </c>
      <c r="C10">
        <f t="shared" si="0"/>
        <v>3</v>
      </c>
      <c r="D10" s="57">
        <f t="shared" si="1"/>
        <v>180</v>
      </c>
      <c r="F10" s="32">
        <f t="shared" si="2"/>
        <v>180</v>
      </c>
    </row>
    <row r="11" spans="1:6" x14ac:dyDescent="0.3">
      <c r="A11" s="55" t="s">
        <v>31</v>
      </c>
      <c r="B11">
        <v>1</v>
      </c>
      <c r="C11">
        <f t="shared" si="0"/>
        <v>1</v>
      </c>
      <c r="D11" s="57">
        <f t="shared" si="1"/>
        <v>60</v>
      </c>
      <c r="F11" s="32">
        <f t="shared" si="2"/>
        <v>60</v>
      </c>
    </row>
    <row r="12" spans="1:6" x14ac:dyDescent="0.3">
      <c r="A12" s="55" t="s">
        <v>81</v>
      </c>
      <c r="B12">
        <v>3</v>
      </c>
      <c r="C12">
        <f t="shared" si="0"/>
        <v>3</v>
      </c>
      <c r="D12" s="57">
        <f t="shared" si="1"/>
        <v>180</v>
      </c>
      <c r="F12" s="32">
        <f t="shared" si="2"/>
        <v>180</v>
      </c>
    </row>
    <row r="13" spans="1:6" x14ac:dyDescent="0.3">
      <c r="A13" s="55" t="s">
        <v>70</v>
      </c>
      <c r="B13">
        <v>2</v>
      </c>
      <c r="C13">
        <f t="shared" si="0"/>
        <v>2</v>
      </c>
      <c r="D13" s="57">
        <f t="shared" si="1"/>
        <v>120</v>
      </c>
      <c r="F13" s="32">
        <f t="shared" si="2"/>
        <v>120</v>
      </c>
    </row>
    <row r="14" spans="1:6" x14ac:dyDescent="0.3">
      <c r="A14" s="55" t="s">
        <v>14</v>
      </c>
      <c r="B14">
        <v>3</v>
      </c>
      <c r="C14">
        <f t="shared" si="0"/>
        <v>3</v>
      </c>
      <c r="D14" s="57">
        <f t="shared" si="1"/>
        <v>180</v>
      </c>
      <c r="F14" s="32">
        <f t="shared" si="2"/>
        <v>180</v>
      </c>
    </row>
    <row r="15" spans="1:6" x14ac:dyDescent="0.3">
      <c r="A15" s="55" t="s">
        <v>15</v>
      </c>
      <c r="B15">
        <v>3</v>
      </c>
      <c r="C15">
        <f t="shared" si="0"/>
        <v>3</v>
      </c>
      <c r="D15" s="57">
        <f t="shared" si="1"/>
        <v>180</v>
      </c>
      <c r="F15" s="32">
        <f t="shared" si="2"/>
        <v>180</v>
      </c>
    </row>
    <row r="16" spans="1:6" x14ac:dyDescent="0.3">
      <c r="A16" s="55" t="s">
        <v>38</v>
      </c>
      <c r="B16">
        <v>3</v>
      </c>
      <c r="C16">
        <f t="shared" si="0"/>
        <v>3</v>
      </c>
      <c r="D16" s="57">
        <f t="shared" si="1"/>
        <v>180</v>
      </c>
      <c r="F16" s="32">
        <f t="shared" si="2"/>
        <v>180</v>
      </c>
    </row>
    <row r="17" spans="1:6" x14ac:dyDescent="0.3">
      <c r="A17" s="55" t="s">
        <v>60</v>
      </c>
      <c r="B17">
        <v>3</v>
      </c>
      <c r="C17">
        <f t="shared" si="0"/>
        <v>3</v>
      </c>
      <c r="D17" s="57">
        <f t="shared" si="1"/>
        <v>180</v>
      </c>
      <c r="F17" s="32">
        <f t="shared" si="2"/>
        <v>180</v>
      </c>
    </row>
    <row r="18" spans="1:6" x14ac:dyDescent="0.3">
      <c r="A18" s="55" t="s">
        <v>47</v>
      </c>
      <c r="B18">
        <v>3</v>
      </c>
      <c r="C18">
        <f t="shared" si="0"/>
        <v>3</v>
      </c>
      <c r="D18" s="57">
        <f t="shared" si="1"/>
        <v>180</v>
      </c>
      <c r="F18" s="32">
        <f t="shared" si="2"/>
        <v>180</v>
      </c>
    </row>
    <row r="19" spans="1:6" x14ac:dyDescent="0.3">
      <c r="A19" s="55" t="s">
        <v>79</v>
      </c>
      <c r="B19">
        <v>3</v>
      </c>
      <c r="C19">
        <f t="shared" si="0"/>
        <v>3</v>
      </c>
      <c r="D19" s="57">
        <f t="shared" si="1"/>
        <v>180</v>
      </c>
      <c r="F19" s="32">
        <f t="shared" si="2"/>
        <v>180</v>
      </c>
    </row>
    <row r="20" spans="1:6" x14ac:dyDescent="0.3">
      <c r="A20" s="55" t="s">
        <v>45</v>
      </c>
      <c r="B20">
        <v>3</v>
      </c>
      <c r="C20">
        <f t="shared" si="0"/>
        <v>3</v>
      </c>
      <c r="D20" s="57">
        <f t="shared" si="1"/>
        <v>180</v>
      </c>
      <c r="F20" s="32">
        <f t="shared" si="2"/>
        <v>180</v>
      </c>
    </row>
    <row r="21" spans="1:6" x14ac:dyDescent="0.3">
      <c r="A21" s="55" t="s">
        <v>52</v>
      </c>
      <c r="B21">
        <v>3</v>
      </c>
      <c r="C21">
        <f t="shared" si="0"/>
        <v>3</v>
      </c>
      <c r="D21" s="57">
        <f t="shared" si="1"/>
        <v>180</v>
      </c>
      <c r="F21" s="32">
        <f t="shared" si="2"/>
        <v>180</v>
      </c>
    </row>
    <row r="22" spans="1:6" x14ac:dyDescent="0.3">
      <c r="A22" s="55" t="s">
        <v>64</v>
      </c>
      <c r="B22">
        <v>3</v>
      </c>
      <c r="C22">
        <f t="shared" si="0"/>
        <v>3</v>
      </c>
      <c r="D22" s="57">
        <f t="shared" si="1"/>
        <v>180</v>
      </c>
      <c r="F22" s="32">
        <f t="shared" si="2"/>
        <v>180</v>
      </c>
    </row>
    <row r="23" spans="1:6" x14ac:dyDescent="0.3">
      <c r="A23" s="55" t="s">
        <v>35</v>
      </c>
      <c r="B23">
        <v>3</v>
      </c>
      <c r="C23">
        <f t="shared" si="0"/>
        <v>3</v>
      </c>
      <c r="D23" s="57">
        <f t="shared" si="1"/>
        <v>180</v>
      </c>
      <c r="F23" s="32">
        <f t="shared" si="2"/>
        <v>180</v>
      </c>
    </row>
    <row r="24" spans="1:6" x14ac:dyDescent="0.3">
      <c r="A24" s="55" t="s">
        <v>21</v>
      </c>
      <c r="B24">
        <v>3</v>
      </c>
      <c r="C24">
        <f t="shared" si="0"/>
        <v>3</v>
      </c>
      <c r="D24" s="57">
        <f t="shared" si="1"/>
        <v>180</v>
      </c>
      <c r="F24" s="32">
        <f t="shared" si="2"/>
        <v>180</v>
      </c>
    </row>
    <row r="25" spans="1:6" x14ac:dyDescent="0.3">
      <c r="A25" s="55" t="s">
        <v>36</v>
      </c>
      <c r="B25">
        <v>3</v>
      </c>
      <c r="C25">
        <f t="shared" si="0"/>
        <v>3</v>
      </c>
      <c r="D25" s="57">
        <f t="shared" si="1"/>
        <v>180</v>
      </c>
      <c r="F25" s="32">
        <f t="shared" si="2"/>
        <v>180</v>
      </c>
    </row>
    <row r="26" spans="1:6" x14ac:dyDescent="0.3">
      <c r="A26" s="55" t="s">
        <v>46</v>
      </c>
      <c r="B26">
        <v>2</v>
      </c>
      <c r="C26">
        <f t="shared" si="0"/>
        <v>2</v>
      </c>
      <c r="D26" s="57">
        <f t="shared" si="1"/>
        <v>120</v>
      </c>
      <c r="F26" s="32">
        <f t="shared" si="2"/>
        <v>120</v>
      </c>
    </row>
    <row r="27" spans="1:6" x14ac:dyDescent="0.3">
      <c r="A27" s="55" t="s">
        <v>27</v>
      </c>
      <c r="B27">
        <v>2</v>
      </c>
      <c r="C27">
        <f t="shared" si="0"/>
        <v>2</v>
      </c>
      <c r="D27" s="57">
        <f t="shared" si="1"/>
        <v>120</v>
      </c>
      <c r="F27" s="32">
        <f t="shared" si="2"/>
        <v>120</v>
      </c>
    </row>
    <row r="28" spans="1:6" x14ac:dyDescent="0.3">
      <c r="A28" s="55" t="s">
        <v>43</v>
      </c>
      <c r="B28">
        <v>3</v>
      </c>
      <c r="C28">
        <f t="shared" si="0"/>
        <v>3</v>
      </c>
      <c r="D28" s="57">
        <f t="shared" si="1"/>
        <v>180</v>
      </c>
      <c r="F28" s="32">
        <f t="shared" si="2"/>
        <v>180</v>
      </c>
    </row>
    <row r="29" spans="1:6" x14ac:dyDescent="0.3">
      <c r="A29" s="55" t="s">
        <v>78</v>
      </c>
      <c r="B29">
        <v>3</v>
      </c>
      <c r="C29">
        <f t="shared" si="0"/>
        <v>3</v>
      </c>
      <c r="D29" s="57">
        <f t="shared" si="1"/>
        <v>180</v>
      </c>
      <c r="F29" s="32">
        <f t="shared" si="2"/>
        <v>180</v>
      </c>
    </row>
    <row r="30" spans="1:6" x14ac:dyDescent="0.3">
      <c r="A30" s="55" t="s">
        <v>26</v>
      </c>
      <c r="B30">
        <v>1</v>
      </c>
      <c r="C30">
        <f t="shared" si="0"/>
        <v>1</v>
      </c>
      <c r="D30" s="57">
        <f t="shared" si="1"/>
        <v>60</v>
      </c>
      <c r="F30" s="32">
        <f t="shared" si="2"/>
        <v>60</v>
      </c>
    </row>
    <row r="31" spans="1:6" x14ac:dyDescent="0.3">
      <c r="A31" s="55" t="s">
        <v>39</v>
      </c>
      <c r="B31">
        <v>3</v>
      </c>
      <c r="C31">
        <f t="shared" si="0"/>
        <v>3</v>
      </c>
      <c r="D31" s="57">
        <f t="shared" si="1"/>
        <v>180</v>
      </c>
      <c r="F31" s="32">
        <f t="shared" si="2"/>
        <v>180</v>
      </c>
    </row>
    <row r="32" spans="1:6" x14ac:dyDescent="0.3">
      <c r="A32" s="55" t="s">
        <v>23</v>
      </c>
      <c r="B32">
        <v>3</v>
      </c>
      <c r="C32">
        <f t="shared" si="0"/>
        <v>3</v>
      </c>
      <c r="D32" s="57">
        <f t="shared" si="1"/>
        <v>180</v>
      </c>
      <c r="F32" s="32">
        <f t="shared" si="2"/>
        <v>180</v>
      </c>
    </row>
    <row r="33" spans="1:6" x14ac:dyDescent="0.3">
      <c r="A33" s="55" t="s">
        <v>54</v>
      </c>
      <c r="B33">
        <v>3</v>
      </c>
      <c r="C33">
        <f t="shared" si="0"/>
        <v>3</v>
      </c>
      <c r="D33" s="57">
        <f t="shared" si="1"/>
        <v>180</v>
      </c>
      <c r="F33" s="32">
        <f t="shared" si="2"/>
        <v>180</v>
      </c>
    </row>
    <row r="34" spans="1:6" x14ac:dyDescent="0.3">
      <c r="A34" s="55" t="s">
        <v>84</v>
      </c>
      <c r="B34">
        <v>3</v>
      </c>
      <c r="C34">
        <f t="shared" si="0"/>
        <v>3</v>
      </c>
      <c r="D34" s="57">
        <f t="shared" si="1"/>
        <v>180</v>
      </c>
      <c r="F34" s="32">
        <f t="shared" si="2"/>
        <v>180</v>
      </c>
    </row>
    <row r="35" spans="1:6" x14ac:dyDescent="0.3">
      <c r="A35" s="55" t="s">
        <v>77</v>
      </c>
      <c r="B35">
        <v>3</v>
      </c>
      <c r="C35">
        <f t="shared" si="0"/>
        <v>3</v>
      </c>
      <c r="D35" s="57">
        <f t="shared" si="1"/>
        <v>180</v>
      </c>
      <c r="F35" s="32">
        <f t="shared" si="2"/>
        <v>180</v>
      </c>
    </row>
    <row r="36" spans="1:6" x14ac:dyDescent="0.3">
      <c r="A36" s="55" t="s">
        <v>7</v>
      </c>
      <c r="B36">
        <v>3</v>
      </c>
      <c r="C36">
        <f t="shared" si="0"/>
        <v>3</v>
      </c>
      <c r="D36" s="57">
        <f t="shared" si="1"/>
        <v>180</v>
      </c>
      <c r="F36" s="32">
        <f t="shared" si="2"/>
        <v>180</v>
      </c>
    </row>
    <row r="37" spans="1:6" x14ac:dyDescent="0.3">
      <c r="A37" s="55" t="s">
        <v>40</v>
      </c>
      <c r="B37">
        <v>3</v>
      </c>
      <c r="C37">
        <f t="shared" si="0"/>
        <v>3</v>
      </c>
      <c r="D37" s="57">
        <f t="shared" si="1"/>
        <v>180</v>
      </c>
      <c r="F37" s="32">
        <f t="shared" si="2"/>
        <v>180</v>
      </c>
    </row>
    <row r="38" spans="1:6" x14ac:dyDescent="0.3">
      <c r="A38" s="55" t="s">
        <v>69</v>
      </c>
      <c r="B38">
        <v>3</v>
      </c>
      <c r="C38">
        <f t="shared" si="0"/>
        <v>3</v>
      </c>
      <c r="D38" s="57">
        <f t="shared" si="1"/>
        <v>180</v>
      </c>
      <c r="F38" s="32">
        <f t="shared" si="2"/>
        <v>180</v>
      </c>
    </row>
    <row r="39" spans="1:6" x14ac:dyDescent="0.3">
      <c r="A39" s="55" t="s">
        <v>32</v>
      </c>
      <c r="B39">
        <v>1</v>
      </c>
      <c r="C39">
        <f t="shared" si="0"/>
        <v>1</v>
      </c>
      <c r="D39" s="57">
        <f t="shared" si="1"/>
        <v>60</v>
      </c>
      <c r="F39" s="32">
        <f t="shared" si="2"/>
        <v>60</v>
      </c>
    </row>
    <row r="40" spans="1:6" x14ac:dyDescent="0.3">
      <c r="A40" s="55" t="s">
        <v>16</v>
      </c>
      <c r="B40">
        <v>3</v>
      </c>
      <c r="C40">
        <f t="shared" si="0"/>
        <v>3</v>
      </c>
      <c r="D40" s="57">
        <f t="shared" si="1"/>
        <v>180</v>
      </c>
      <c r="F40" s="32">
        <f t="shared" si="2"/>
        <v>180</v>
      </c>
    </row>
    <row r="41" spans="1:6" x14ac:dyDescent="0.3">
      <c r="A41" s="55" t="s">
        <v>10</v>
      </c>
      <c r="B41">
        <v>3</v>
      </c>
      <c r="C41">
        <f t="shared" si="0"/>
        <v>3</v>
      </c>
      <c r="D41" s="57">
        <f t="shared" si="1"/>
        <v>180</v>
      </c>
      <c r="F41" s="32">
        <f t="shared" si="2"/>
        <v>180</v>
      </c>
    </row>
    <row r="42" spans="1:6" x14ac:dyDescent="0.3">
      <c r="A42" s="55" t="s">
        <v>8</v>
      </c>
      <c r="B42">
        <v>3</v>
      </c>
      <c r="C42">
        <f t="shared" si="0"/>
        <v>3</v>
      </c>
      <c r="D42" s="57">
        <f t="shared" si="1"/>
        <v>180</v>
      </c>
      <c r="F42" s="32">
        <f t="shared" si="2"/>
        <v>180</v>
      </c>
    </row>
    <row r="43" spans="1:6" x14ac:dyDescent="0.3">
      <c r="A43" s="55" t="s">
        <v>41</v>
      </c>
      <c r="B43">
        <v>3</v>
      </c>
      <c r="C43">
        <f t="shared" si="0"/>
        <v>3</v>
      </c>
      <c r="D43" s="57">
        <f t="shared" si="1"/>
        <v>180</v>
      </c>
      <c r="F43" s="32">
        <f t="shared" si="2"/>
        <v>180</v>
      </c>
    </row>
    <row r="44" spans="1:6" x14ac:dyDescent="0.3">
      <c r="A44" s="55" t="s">
        <v>53</v>
      </c>
      <c r="B44">
        <v>3</v>
      </c>
      <c r="C44">
        <f t="shared" si="0"/>
        <v>3</v>
      </c>
      <c r="D44" s="57">
        <f t="shared" si="1"/>
        <v>180</v>
      </c>
      <c r="F44" s="32">
        <f t="shared" si="2"/>
        <v>180</v>
      </c>
    </row>
    <row r="45" spans="1:6" x14ac:dyDescent="0.3">
      <c r="A45" s="55" t="s">
        <v>56</v>
      </c>
      <c r="B45">
        <v>1</v>
      </c>
      <c r="C45">
        <f t="shared" si="0"/>
        <v>1</v>
      </c>
      <c r="D45" s="57">
        <f t="shared" si="1"/>
        <v>60</v>
      </c>
      <c r="F45" s="32">
        <f t="shared" si="2"/>
        <v>60</v>
      </c>
    </row>
    <row r="46" spans="1:6" x14ac:dyDescent="0.3">
      <c r="A46" s="55" t="s">
        <v>72</v>
      </c>
      <c r="B46">
        <v>3</v>
      </c>
      <c r="C46">
        <f t="shared" si="0"/>
        <v>3</v>
      </c>
      <c r="D46" s="57">
        <f t="shared" si="1"/>
        <v>180</v>
      </c>
      <c r="F46" s="32">
        <f t="shared" si="2"/>
        <v>180</v>
      </c>
    </row>
    <row r="47" spans="1:6" x14ac:dyDescent="0.3">
      <c r="A47" s="55" t="s">
        <v>18</v>
      </c>
      <c r="B47">
        <v>3</v>
      </c>
      <c r="C47">
        <f t="shared" si="0"/>
        <v>3</v>
      </c>
      <c r="D47" s="57">
        <f t="shared" si="1"/>
        <v>180</v>
      </c>
      <c r="F47" s="32">
        <f t="shared" si="2"/>
        <v>180</v>
      </c>
    </row>
    <row r="48" spans="1:6" x14ac:dyDescent="0.3">
      <c r="A48" s="55" t="s">
        <v>68</v>
      </c>
      <c r="B48">
        <v>3</v>
      </c>
      <c r="C48">
        <f t="shared" si="0"/>
        <v>3</v>
      </c>
      <c r="D48" s="57">
        <f t="shared" si="1"/>
        <v>180</v>
      </c>
      <c r="F48" s="32">
        <f t="shared" si="2"/>
        <v>180</v>
      </c>
    </row>
    <row r="49" spans="1:6" x14ac:dyDescent="0.3">
      <c r="A49" s="55" t="s">
        <v>34</v>
      </c>
      <c r="B49">
        <v>3</v>
      </c>
      <c r="C49">
        <f t="shared" si="0"/>
        <v>3</v>
      </c>
      <c r="D49" s="57">
        <f t="shared" si="1"/>
        <v>180</v>
      </c>
      <c r="F49" s="32">
        <f t="shared" si="2"/>
        <v>180</v>
      </c>
    </row>
    <row r="50" spans="1:6" x14ac:dyDescent="0.3">
      <c r="A50" s="55" t="s">
        <v>57</v>
      </c>
      <c r="B50">
        <v>3</v>
      </c>
      <c r="C50">
        <f t="shared" si="0"/>
        <v>3</v>
      </c>
      <c r="D50" s="57">
        <f t="shared" si="1"/>
        <v>180</v>
      </c>
      <c r="F50" s="32">
        <f t="shared" si="2"/>
        <v>180</v>
      </c>
    </row>
    <row r="51" spans="1:6" x14ac:dyDescent="0.3">
      <c r="A51" s="55" t="s">
        <v>25</v>
      </c>
      <c r="B51">
        <v>3</v>
      </c>
      <c r="C51">
        <f t="shared" si="0"/>
        <v>3</v>
      </c>
      <c r="D51" s="57">
        <f t="shared" si="1"/>
        <v>180</v>
      </c>
      <c r="F51" s="32">
        <f t="shared" si="2"/>
        <v>180</v>
      </c>
    </row>
    <row r="52" spans="1:6" x14ac:dyDescent="0.3">
      <c r="A52" s="55" t="s">
        <v>19</v>
      </c>
      <c r="B52">
        <v>2</v>
      </c>
      <c r="C52">
        <f t="shared" si="0"/>
        <v>2</v>
      </c>
      <c r="D52" s="57">
        <f t="shared" si="1"/>
        <v>120</v>
      </c>
      <c r="F52" s="32">
        <f t="shared" si="2"/>
        <v>120</v>
      </c>
    </row>
    <row r="53" spans="1:6" x14ac:dyDescent="0.3">
      <c r="A53" s="55" t="s">
        <v>62</v>
      </c>
      <c r="B53">
        <v>3</v>
      </c>
      <c r="C53">
        <f t="shared" si="0"/>
        <v>3</v>
      </c>
      <c r="D53" s="57">
        <f t="shared" si="1"/>
        <v>180</v>
      </c>
      <c r="F53" s="32">
        <f t="shared" si="2"/>
        <v>180</v>
      </c>
    </row>
    <row r="54" spans="1:6" x14ac:dyDescent="0.3">
      <c r="A54" s="55" t="s">
        <v>11</v>
      </c>
      <c r="B54">
        <v>2</v>
      </c>
      <c r="C54">
        <f t="shared" si="0"/>
        <v>2</v>
      </c>
      <c r="D54" s="57">
        <f t="shared" si="1"/>
        <v>120</v>
      </c>
      <c r="F54" s="32">
        <f t="shared" si="2"/>
        <v>120</v>
      </c>
    </row>
    <row r="55" spans="1:6" x14ac:dyDescent="0.3">
      <c r="A55" s="55" t="s">
        <v>24</v>
      </c>
      <c r="B55">
        <v>3</v>
      </c>
      <c r="C55">
        <f t="shared" si="0"/>
        <v>3</v>
      </c>
      <c r="D55" s="57">
        <f t="shared" si="1"/>
        <v>180</v>
      </c>
      <c r="F55" s="32">
        <f t="shared" si="2"/>
        <v>180</v>
      </c>
    </row>
    <row r="56" spans="1:6" x14ac:dyDescent="0.3">
      <c r="A56" s="55" t="s">
        <v>61</v>
      </c>
      <c r="B56">
        <v>3</v>
      </c>
      <c r="C56">
        <f t="shared" si="0"/>
        <v>3</v>
      </c>
      <c r="D56" s="57">
        <f t="shared" si="1"/>
        <v>180</v>
      </c>
      <c r="F56" s="32">
        <f t="shared" si="2"/>
        <v>180</v>
      </c>
    </row>
    <row r="57" spans="1:6" x14ac:dyDescent="0.3">
      <c r="A57" s="55" t="s">
        <v>82</v>
      </c>
      <c r="B57">
        <v>1</v>
      </c>
      <c r="C57">
        <f t="shared" si="0"/>
        <v>1</v>
      </c>
      <c r="D57" s="57">
        <f t="shared" si="1"/>
        <v>60</v>
      </c>
      <c r="F57" s="32">
        <f t="shared" si="2"/>
        <v>60</v>
      </c>
    </row>
    <row r="58" spans="1:6" x14ac:dyDescent="0.3">
      <c r="A58" s="55" t="s">
        <v>12</v>
      </c>
      <c r="B58">
        <v>3</v>
      </c>
      <c r="C58">
        <f t="shared" si="0"/>
        <v>3</v>
      </c>
      <c r="D58" s="57">
        <f t="shared" si="1"/>
        <v>180</v>
      </c>
      <c r="F58" s="32">
        <f t="shared" si="2"/>
        <v>180</v>
      </c>
    </row>
    <row r="59" spans="1:6" x14ac:dyDescent="0.3">
      <c r="A59" s="55" t="s">
        <v>66</v>
      </c>
      <c r="B59">
        <v>3</v>
      </c>
      <c r="C59">
        <f t="shared" si="0"/>
        <v>3</v>
      </c>
      <c r="D59" s="57">
        <f t="shared" si="1"/>
        <v>180</v>
      </c>
      <c r="F59" s="32">
        <f t="shared" si="2"/>
        <v>180</v>
      </c>
    </row>
    <row r="60" spans="1:6" x14ac:dyDescent="0.3">
      <c r="A60" s="55" t="s">
        <v>63</v>
      </c>
      <c r="B60">
        <v>3</v>
      </c>
      <c r="C60">
        <f t="shared" si="0"/>
        <v>3</v>
      </c>
      <c r="D60" s="57">
        <f t="shared" si="1"/>
        <v>180</v>
      </c>
      <c r="F60" s="32">
        <f t="shared" si="2"/>
        <v>180</v>
      </c>
    </row>
    <row r="61" spans="1:6" x14ac:dyDescent="0.3">
      <c r="A61" s="55" t="s">
        <v>67</v>
      </c>
      <c r="B61">
        <v>3</v>
      </c>
      <c r="C61">
        <f t="shared" si="0"/>
        <v>3</v>
      </c>
      <c r="D61" s="57">
        <f t="shared" si="1"/>
        <v>180</v>
      </c>
      <c r="F61" s="32">
        <f t="shared" si="2"/>
        <v>180</v>
      </c>
    </row>
    <row r="62" spans="1:6" x14ac:dyDescent="0.3">
      <c r="A62" s="55" t="s">
        <v>22</v>
      </c>
      <c r="B62">
        <v>3</v>
      </c>
      <c r="C62">
        <f t="shared" si="0"/>
        <v>3</v>
      </c>
      <c r="D62" s="57">
        <f t="shared" si="1"/>
        <v>180</v>
      </c>
      <c r="F62" s="32">
        <f t="shared" si="2"/>
        <v>180</v>
      </c>
    </row>
    <row r="63" spans="1:6" x14ac:dyDescent="0.3">
      <c r="A63" s="55" t="s">
        <v>85</v>
      </c>
      <c r="B63">
        <v>3</v>
      </c>
      <c r="C63">
        <f t="shared" si="0"/>
        <v>3</v>
      </c>
      <c r="D63" s="57">
        <f t="shared" si="1"/>
        <v>180</v>
      </c>
      <c r="F63" s="32">
        <f t="shared" si="2"/>
        <v>180</v>
      </c>
    </row>
    <row r="64" spans="1:6" x14ac:dyDescent="0.3">
      <c r="A64" s="55" t="s">
        <v>80</v>
      </c>
      <c r="B64">
        <v>2</v>
      </c>
      <c r="C64">
        <f t="shared" si="0"/>
        <v>2</v>
      </c>
      <c r="D64" s="57">
        <f t="shared" si="1"/>
        <v>120</v>
      </c>
      <c r="F64" s="32">
        <f t="shared" si="2"/>
        <v>120</v>
      </c>
    </row>
    <row r="65" spans="1:6" x14ac:dyDescent="0.3">
      <c r="A65" s="55" t="s">
        <v>65</v>
      </c>
      <c r="B65">
        <v>3</v>
      </c>
      <c r="C65">
        <f t="shared" si="0"/>
        <v>3</v>
      </c>
      <c r="D65" s="57">
        <f t="shared" si="1"/>
        <v>180</v>
      </c>
      <c r="F65" s="32">
        <f t="shared" si="2"/>
        <v>180</v>
      </c>
    </row>
    <row r="66" spans="1:6" x14ac:dyDescent="0.3">
      <c r="A66" s="55" t="s">
        <v>55</v>
      </c>
      <c r="B66">
        <v>3</v>
      </c>
      <c r="C66">
        <f t="shared" si="0"/>
        <v>3</v>
      </c>
      <c r="D66" s="57">
        <f t="shared" si="1"/>
        <v>180</v>
      </c>
      <c r="F66" s="32">
        <f t="shared" si="2"/>
        <v>180</v>
      </c>
    </row>
    <row r="67" spans="1:6" x14ac:dyDescent="0.3">
      <c r="A67" s="55" t="s">
        <v>76</v>
      </c>
      <c r="B67">
        <v>3</v>
      </c>
      <c r="C67">
        <f t="shared" si="0"/>
        <v>3</v>
      </c>
      <c r="D67" s="57">
        <f t="shared" si="1"/>
        <v>180</v>
      </c>
      <c r="F67" s="32">
        <f t="shared" si="2"/>
        <v>180</v>
      </c>
    </row>
    <row r="68" spans="1:6" x14ac:dyDescent="0.3">
      <c r="A68" s="55" t="s">
        <v>58</v>
      </c>
      <c r="B68">
        <v>3</v>
      </c>
      <c r="C68">
        <f t="shared" si="0"/>
        <v>3</v>
      </c>
      <c r="D68" s="57">
        <f t="shared" si="1"/>
        <v>180</v>
      </c>
      <c r="F68" s="32">
        <f t="shared" si="2"/>
        <v>180</v>
      </c>
    </row>
    <row r="69" spans="1:6" x14ac:dyDescent="0.3">
      <c r="A69" s="55" t="s">
        <v>74</v>
      </c>
      <c r="B69">
        <v>3</v>
      </c>
      <c r="C69">
        <f t="shared" ref="C69:C82" si="3">_xlfn.IFS(B69&gt;0.9,B69,B69&lt;5,B69)</f>
        <v>3</v>
      </c>
      <c r="D69" s="57">
        <f t="shared" ref="D69:D82" si="4">C69*$C$3</f>
        <v>180</v>
      </c>
      <c r="F69" s="32">
        <f t="shared" ref="F69:F82" si="5">IF(ISBLANK(E69),D69,D69*E69)</f>
        <v>180</v>
      </c>
    </row>
    <row r="70" spans="1:6" x14ac:dyDescent="0.3">
      <c r="A70" s="55" t="s">
        <v>73</v>
      </c>
      <c r="B70">
        <v>3</v>
      </c>
      <c r="C70">
        <f t="shared" si="3"/>
        <v>3</v>
      </c>
      <c r="D70" s="57">
        <f t="shared" si="4"/>
        <v>180</v>
      </c>
      <c r="F70" s="32">
        <f t="shared" si="5"/>
        <v>180</v>
      </c>
    </row>
    <row r="71" spans="1:6" x14ac:dyDescent="0.3">
      <c r="A71" s="55" t="s">
        <v>33</v>
      </c>
      <c r="B71">
        <v>3</v>
      </c>
      <c r="C71">
        <f t="shared" si="3"/>
        <v>3</v>
      </c>
      <c r="D71" s="57">
        <f t="shared" si="4"/>
        <v>180</v>
      </c>
      <c r="F71" s="32">
        <f t="shared" si="5"/>
        <v>180</v>
      </c>
    </row>
    <row r="72" spans="1:6" x14ac:dyDescent="0.3">
      <c r="A72" s="55" t="s">
        <v>17</v>
      </c>
      <c r="B72">
        <v>3</v>
      </c>
      <c r="C72">
        <f t="shared" si="3"/>
        <v>3</v>
      </c>
      <c r="D72" s="57">
        <f t="shared" si="4"/>
        <v>180</v>
      </c>
      <c r="F72" s="32">
        <f t="shared" si="5"/>
        <v>180</v>
      </c>
    </row>
    <row r="73" spans="1:6" x14ac:dyDescent="0.3">
      <c r="A73" s="55" t="s">
        <v>44</v>
      </c>
      <c r="B73">
        <v>3</v>
      </c>
      <c r="C73">
        <f t="shared" si="3"/>
        <v>3</v>
      </c>
      <c r="D73" s="57">
        <f t="shared" si="4"/>
        <v>180</v>
      </c>
      <c r="F73" s="32">
        <f t="shared" si="5"/>
        <v>180</v>
      </c>
    </row>
    <row r="74" spans="1:6" x14ac:dyDescent="0.3">
      <c r="A74" s="55" t="s">
        <v>20</v>
      </c>
      <c r="B74">
        <v>3</v>
      </c>
      <c r="C74">
        <f t="shared" si="3"/>
        <v>3</v>
      </c>
      <c r="D74" s="57">
        <f t="shared" si="4"/>
        <v>180</v>
      </c>
      <c r="F74" s="32">
        <f t="shared" si="5"/>
        <v>180</v>
      </c>
    </row>
    <row r="75" spans="1:6" x14ac:dyDescent="0.3">
      <c r="A75" s="55" t="s">
        <v>37</v>
      </c>
      <c r="B75">
        <v>3</v>
      </c>
      <c r="C75">
        <f t="shared" si="3"/>
        <v>3</v>
      </c>
      <c r="D75" s="57">
        <f t="shared" si="4"/>
        <v>180</v>
      </c>
      <c r="F75" s="32">
        <f t="shared" si="5"/>
        <v>180</v>
      </c>
    </row>
    <row r="76" spans="1:6" x14ac:dyDescent="0.3">
      <c r="A76" s="55" t="s">
        <v>29</v>
      </c>
      <c r="B76">
        <v>3</v>
      </c>
      <c r="C76">
        <f t="shared" si="3"/>
        <v>3</v>
      </c>
      <c r="D76" s="57">
        <f t="shared" si="4"/>
        <v>180</v>
      </c>
      <c r="F76" s="32">
        <f t="shared" si="5"/>
        <v>180</v>
      </c>
    </row>
    <row r="77" spans="1:6" x14ac:dyDescent="0.3">
      <c r="A77" s="55" t="s">
        <v>71</v>
      </c>
      <c r="B77">
        <v>3</v>
      </c>
      <c r="C77">
        <f t="shared" si="3"/>
        <v>3</v>
      </c>
      <c r="D77" s="57">
        <f t="shared" si="4"/>
        <v>180</v>
      </c>
      <c r="F77" s="32">
        <f t="shared" si="5"/>
        <v>180</v>
      </c>
    </row>
    <row r="78" spans="1:6" x14ac:dyDescent="0.3">
      <c r="A78" s="55" t="s">
        <v>42</v>
      </c>
      <c r="B78">
        <v>3</v>
      </c>
      <c r="C78">
        <f t="shared" si="3"/>
        <v>3</v>
      </c>
      <c r="D78" s="57">
        <f t="shared" si="4"/>
        <v>180</v>
      </c>
      <c r="F78" s="32">
        <f t="shared" si="5"/>
        <v>180</v>
      </c>
    </row>
    <row r="79" spans="1:6" x14ac:dyDescent="0.3">
      <c r="A79" s="55" t="s">
        <v>75</v>
      </c>
      <c r="B79">
        <v>3</v>
      </c>
      <c r="C79">
        <f t="shared" si="3"/>
        <v>3</v>
      </c>
      <c r="D79" s="57">
        <f t="shared" si="4"/>
        <v>180</v>
      </c>
      <c r="F79" s="32">
        <f t="shared" si="5"/>
        <v>180</v>
      </c>
    </row>
    <row r="80" spans="1:6" x14ac:dyDescent="0.3">
      <c r="A80" s="55" t="s">
        <v>95</v>
      </c>
      <c r="B80">
        <v>1</v>
      </c>
      <c r="C80">
        <f t="shared" si="3"/>
        <v>1</v>
      </c>
      <c r="D80" s="57">
        <f t="shared" si="4"/>
        <v>60</v>
      </c>
      <c r="F80" s="32">
        <f t="shared" si="5"/>
        <v>60</v>
      </c>
    </row>
    <row r="81" spans="1:6" x14ac:dyDescent="0.3">
      <c r="A81" s="55" t="s">
        <v>92</v>
      </c>
      <c r="B81">
        <v>2</v>
      </c>
      <c r="C81">
        <f t="shared" si="3"/>
        <v>2</v>
      </c>
      <c r="D81" s="57">
        <f t="shared" si="4"/>
        <v>120</v>
      </c>
      <c r="F81" s="32">
        <f t="shared" si="5"/>
        <v>120</v>
      </c>
    </row>
    <row r="82" spans="1:6" x14ac:dyDescent="0.3">
      <c r="A82" s="55" t="s">
        <v>93</v>
      </c>
      <c r="B82">
        <v>3</v>
      </c>
      <c r="C82">
        <f t="shared" si="3"/>
        <v>3</v>
      </c>
      <c r="D82" s="57">
        <f t="shared" si="4"/>
        <v>180</v>
      </c>
      <c r="F82" s="32">
        <f t="shared" si="5"/>
        <v>180</v>
      </c>
    </row>
    <row r="83" spans="1:6" x14ac:dyDescent="0.3">
      <c r="A83" s="55" t="s">
        <v>94</v>
      </c>
      <c r="B83">
        <v>1</v>
      </c>
      <c r="C83">
        <f t="shared" ref="C83:C85" si="6">_xlfn.IFS(B83&gt;0.9,B83,B83&lt;5,B83)</f>
        <v>1</v>
      </c>
      <c r="D83" s="57">
        <f t="shared" ref="D83:D85" si="7">C83*$C$3</f>
        <v>60</v>
      </c>
      <c r="F83" s="32">
        <f t="shared" ref="F83:F85" si="8">IF(ISBLANK(E83),D83,D83*E83)</f>
        <v>60</v>
      </c>
    </row>
    <row r="84" spans="1:6" x14ac:dyDescent="0.3">
      <c r="A84" s="55" t="s">
        <v>96</v>
      </c>
      <c r="B84">
        <v>2</v>
      </c>
      <c r="C84">
        <f t="shared" si="6"/>
        <v>2</v>
      </c>
      <c r="D84" s="57">
        <f t="shared" si="7"/>
        <v>120</v>
      </c>
      <c r="F84" s="32">
        <f t="shared" si="8"/>
        <v>120</v>
      </c>
    </row>
    <row r="85" spans="1:6" x14ac:dyDescent="0.3">
      <c r="A85" s="55" t="s">
        <v>97</v>
      </c>
      <c r="B85">
        <v>2</v>
      </c>
      <c r="C85">
        <f t="shared" si="6"/>
        <v>2</v>
      </c>
      <c r="D85" s="57">
        <f t="shared" si="7"/>
        <v>120</v>
      </c>
      <c r="F85" s="32">
        <f t="shared" si="8"/>
        <v>120</v>
      </c>
    </row>
    <row r="86" spans="1:6" x14ac:dyDescent="0.3">
      <c r="A86" s="55" t="s">
        <v>87</v>
      </c>
      <c r="B86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D242-B2C4-4829-B2FD-0E2681AF22CD}">
  <dimension ref="A1:V324"/>
  <sheetViews>
    <sheetView view="pageBreakPreview" topLeftCell="A37" zoomScale="80" zoomScaleNormal="145" zoomScaleSheetLayoutView="80" workbookViewId="0">
      <selection activeCell="M49" sqref="M49"/>
    </sheetView>
  </sheetViews>
  <sheetFormatPr defaultRowHeight="14.4" x14ac:dyDescent="0.3"/>
  <cols>
    <col min="1" max="1" width="4.5546875" style="62" customWidth="1"/>
    <col min="2" max="2" width="7" style="62" customWidth="1"/>
    <col min="3" max="3" width="19.6640625" customWidth="1"/>
    <col min="4" max="4" width="6" customWidth="1"/>
    <col min="5" max="5" width="6.6640625" customWidth="1"/>
    <col min="6" max="6" width="4.5546875" style="62" customWidth="1"/>
    <col min="7" max="7" width="7" style="62" customWidth="1"/>
    <col min="8" max="8" width="19.6640625" customWidth="1"/>
    <col min="9" max="9" width="6" customWidth="1"/>
    <col min="10" max="10" width="6.6640625" customWidth="1"/>
    <col min="11" max="11" width="4.5546875" style="62" customWidth="1"/>
    <col min="12" max="12" width="7" style="62" customWidth="1"/>
    <col min="13" max="13" width="19.6640625" customWidth="1"/>
    <col min="14" max="14" width="6" customWidth="1"/>
    <col min="15" max="15" width="6.6640625" customWidth="1"/>
    <col min="16" max="16" width="10" bestFit="1" customWidth="1"/>
    <col min="17" max="18" width="10.5546875" customWidth="1"/>
  </cols>
  <sheetData>
    <row r="1" spans="1:22" x14ac:dyDescent="0.3">
      <c r="A1" s="79" t="s">
        <v>4</v>
      </c>
      <c r="B1" s="80"/>
      <c r="C1" s="81"/>
      <c r="D1" s="81"/>
      <c r="E1" s="2"/>
      <c r="F1" s="79" t="s">
        <v>5</v>
      </c>
      <c r="G1" s="80"/>
      <c r="H1" s="81"/>
      <c r="I1" s="81"/>
      <c r="J1" s="2"/>
      <c r="K1" s="79" t="s">
        <v>6</v>
      </c>
      <c r="L1" s="80"/>
      <c r="M1" s="81"/>
      <c r="N1" s="81"/>
      <c r="O1" s="2"/>
    </row>
    <row r="2" spans="1:22" ht="15" thickBot="1" x14ac:dyDescent="0.35">
      <c r="A2" s="82"/>
      <c r="B2" s="83"/>
      <c r="C2" s="84"/>
      <c r="D2" s="84"/>
      <c r="E2" s="5">
        <f>COUNTA(C4:C83)</f>
        <v>76</v>
      </c>
      <c r="F2" s="82"/>
      <c r="G2" s="83"/>
      <c r="H2" s="84"/>
      <c r="I2" s="84"/>
      <c r="J2" s="5">
        <f>COUNTA(H4:H83)</f>
        <v>74</v>
      </c>
      <c r="K2" s="82"/>
      <c r="L2" s="83"/>
      <c r="M2" s="84"/>
      <c r="N2" s="84"/>
      <c r="O2" s="5">
        <f>COUNTA(M4:M83)</f>
        <v>72</v>
      </c>
      <c r="P2">
        <f>E2+J2+O2</f>
        <v>222</v>
      </c>
      <c r="Q2" s="85">
        <f>P2*60</f>
        <v>13320</v>
      </c>
      <c r="R2" s="85"/>
      <c r="S2">
        <f>E2+J2+O2</f>
        <v>222</v>
      </c>
    </row>
    <row r="3" spans="1:22" ht="15" thickBot="1" x14ac:dyDescent="0.35">
      <c r="A3" s="61" t="s">
        <v>0</v>
      </c>
      <c r="B3" s="62" t="s">
        <v>1</v>
      </c>
      <c r="C3" t="s">
        <v>2</v>
      </c>
      <c r="D3" s="3" t="s">
        <v>3</v>
      </c>
      <c r="F3" s="61" t="s">
        <v>0</v>
      </c>
      <c r="G3" s="62" t="s">
        <v>1</v>
      </c>
      <c r="H3" t="s">
        <v>2</v>
      </c>
      <c r="I3" s="3" t="s">
        <v>3</v>
      </c>
      <c r="K3" s="61" t="s">
        <v>0</v>
      </c>
      <c r="L3" s="62" t="s">
        <v>1</v>
      </c>
      <c r="M3" t="s">
        <v>2</v>
      </c>
      <c r="N3" s="3" t="s">
        <v>3</v>
      </c>
      <c r="Q3" s="86" t="s">
        <v>98</v>
      </c>
      <c r="R3" s="86"/>
      <c r="S3" t="s">
        <v>50</v>
      </c>
      <c r="T3" t="s">
        <v>100</v>
      </c>
      <c r="U3" t="s">
        <v>99</v>
      </c>
      <c r="V3" t="s">
        <v>101</v>
      </c>
    </row>
    <row r="4" spans="1:22" x14ac:dyDescent="0.3">
      <c r="A4" s="76">
        <v>1</v>
      </c>
      <c r="B4" s="63">
        <v>1</v>
      </c>
      <c r="C4" s="1" t="s">
        <v>7</v>
      </c>
      <c r="D4" s="26" t="s">
        <v>48</v>
      </c>
      <c r="F4" s="76">
        <v>1</v>
      </c>
      <c r="G4" s="63">
        <v>1</v>
      </c>
      <c r="H4" s="1" t="s">
        <v>7</v>
      </c>
      <c r="I4" s="26" t="s">
        <v>49</v>
      </c>
      <c r="K4" s="76">
        <v>1</v>
      </c>
      <c r="L4" s="63">
        <v>1</v>
      </c>
      <c r="M4" s="1" t="s">
        <v>7</v>
      </c>
      <c r="N4" s="26" t="s">
        <v>50</v>
      </c>
      <c r="P4" t="str">
        <f>C4</f>
        <v>Greg Chapman</v>
      </c>
      <c r="Q4">
        <f>IF(C4=H4,E4,"-")</f>
        <v>0</v>
      </c>
      <c r="R4">
        <f>IF(C4=H4,J4,"-")</f>
        <v>0</v>
      </c>
      <c r="S4">
        <f>IF(M4=H4,O4,""-"")</f>
        <v>0</v>
      </c>
      <c r="T4">
        <f>Q4+R4</f>
        <v>0</v>
      </c>
      <c r="U4">
        <f>MAX(Q4,R4)+S4</f>
        <v>0</v>
      </c>
      <c r="V4">
        <f>Q4+R4+S4</f>
        <v>0</v>
      </c>
    </row>
    <row r="5" spans="1:22" x14ac:dyDescent="0.3">
      <c r="A5" s="77"/>
      <c r="B5" s="64">
        <v>2</v>
      </c>
      <c r="C5" t="s">
        <v>8</v>
      </c>
      <c r="D5" s="27" t="s">
        <v>48</v>
      </c>
      <c r="F5" s="77"/>
      <c r="G5" s="64">
        <v>2</v>
      </c>
      <c r="H5" t="s">
        <v>8</v>
      </c>
      <c r="I5" s="27" t="s">
        <v>49</v>
      </c>
      <c r="K5" s="77"/>
      <c r="L5" s="64">
        <v>2</v>
      </c>
      <c r="M5" t="s">
        <v>8</v>
      </c>
      <c r="N5" s="27" t="s">
        <v>50</v>
      </c>
      <c r="Q5">
        <f t="shared" ref="Q5:Q9" si="0">IF(C5=H5,E5,"-")</f>
        <v>0</v>
      </c>
      <c r="R5">
        <f t="shared" ref="R5:R9" si="1">IF(C5=H5,J5,"-")</f>
        <v>0</v>
      </c>
      <c r="S5">
        <f t="shared" ref="S5:S9" si="2">IF(M5=H5,O5,""-"")</f>
        <v>0</v>
      </c>
      <c r="T5">
        <f t="shared" ref="T5:T9" si="3">Q5+R5</f>
        <v>0</v>
      </c>
      <c r="U5">
        <f t="shared" ref="U5:U9" si="4">MAX(Q5,R5)+S5</f>
        <v>0</v>
      </c>
      <c r="V5">
        <f t="shared" ref="V5:V9" si="5">Q5+R5+S5</f>
        <v>0</v>
      </c>
    </row>
    <row r="6" spans="1:22" x14ac:dyDescent="0.3">
      <c r="A6" s="77"/>
      <c r="B6" s="64">
        <v>3</v>
      </c>
      <c r="C6" t="s">
        <v>9</v>
      </c>
      <c r="D6" s="27" t="s">
        <v>48</v>
      </c>
      <c r="F6" s="77"/>
      <c r="G6" s="64">
        <v>3</v>
      </c>
      <c r="H6" t="s">
        <v>9</v>
      </c>
      <c r="I6" s="27" t="s">
        <v>49</v>
      </c>
      <c r="K6" s="77"/>
      <c r="L6" s="64">
        <v>3</v>
      </c>
      <c r="M6" t="s">
        <v>9</v>
      </c>
      <c r="N6" s="27" t="s">
        <v>50</v>
      </c>
      <c r="Q6">
        <f t="shared" si="0"/>
        <v>0</v>
      </c>
      <c r="R6">
        <f t="shared" si="1"/>
        <v>0</v>
      </c>
      <c r="S6">
        <f t="shared" si="2"/>
        <v>0</v>
      </c>
      <c r="T6">
        <f t="shared" si="3"/>
        <v>0</v>
      </c>
      <c r="U6">
        <f t="shared" si="4"/>
        <v>0</v>
      </c>
      <c r="V6">
        <f t="shared" si="5"/>
        <v>0</v>
      </c>
    </row>
    <row r="7" spans="1:22" ht="15" thickBot="1" x14ac:dyDescent="0.35">
      <c r="A7" s="78"/>
      <c r="B7" s="65">
        <v>4</v>
      </c>
      <c r="C7" s="4"/>
      <c r="D7" s="28" t="s">
        <v>48</v>
      </c>
      <c r="F7" s="78"/>
      <c r="G7" s="65">
        <v>4</v>
      </c>
      <c r="H7" s="4"/>
      <c r="I7" s="28" t="s">
        <v>49</v>
      </c>
      <c r="K7" s="78"/>
      <c r="L7" s="65">
        <v>4</v>
      </c>
      <c r="M7" s="4"/>
      <c r="N7" s="28" t="s">
        <v>50</v>
      </c>
      <c r="Q7">
        <f t="shared" si="0"/>
        <v>0</v>
      </c>
      <c r="R7">
        <f t="shared" si="1"/>
        <v>0</v>
      </c>
      <c r="S7">
        <f t="shared" si="2"/>
        <v>0</v>
      </c>
      <c r="T7">
        <f t="shared" si="3"/>
        <v>0</v>
      </c>
      <c r="U7">
        <f t="shared" si="4"/>
        <v>0</v>
      </c>
      <c r="V7">
        <f t="shared" si="5"/>
        <v>0</v>
      </c>
    </row>
    <row r="8" spans="1:22" x14ac:dyDescent="0.3">
      <c r="A8" s="76">
        <v>2</v>
      </c>
      <c r="B8" s="66">
        <v>1</v>
      </c>
      <c r="C8" s="1" t="s">
        <v>102</v>
      </c>
      <c r="D8" s="26" t="s">
        <v>48</v>
      </c>
      <c r="F8" s="76">
        <v>2</v>
      </c>
      <c r="G8" s="66">
        <v>1</v>
      </c>
      <c r="H8" s="1" t="s">
        <v>102</v>
      </c>
      <c r="I8" s="26" t="s">
        <v>49</v>
      </c>
      <c r="K8" s="76">
        <v>2</v>
      </c>
      <c r="L8" s="66">
        <v>1</v>
      </c>
      <c r="M8" s="1" t="s">
        <v>102</v>
      </c>
      <c r="N8" s="26" t="s">
        <v>50</v>
      </c>
      <c r="Q8">
        <f t="shared" si="0"/>
        <v>0</v>
      </c>
      <c r="R8">
        <f t="shared" si="1"/>
        <v>0</v>
      </c>
      <c r="S8">
        <f t="shared" si="2"/>
        <v>0</v>
      </c>
      <c r="T8">
        <f t="shared" si="3"/>
        <v>0</v>
      </c>
      <c r="U8">
        <f t="shared" si="4"/>
        <v>0</v>
      </c>
      <c r="V8">
        <f t="shared" si="5"/>
        <v>0</v>
      </c>
    </row>
    <row r="9" spans="1:22" x14ac:dyDescent="0.3">
      <c r="A9" s="77"/>
      <c r="B9" s="67">
        <v>2</v>
      </c>
      <c r="C9" t="s">
        <v>12</v>
      </c>
      <c r="D9" s="27" t="s">
        <v>48</v>
      </c>
      <c r="F9" s="77"/>
      <c r="G9" s="67">
        <v>2</v>
      </c>
      <c r="H9" t="s">
        <v>12</v>
      </c>
      <c r="I9" s="27" t="s">
        <v>49</v>
      </c>
      <c r="K9" s="77"/>
      <c r="L9" s="67">
        <v>2</v>
      </c>
      <c r="M9" t="s">
        <v>12</v>
      </c>
      <c r="N9" s="27" t="s">
        <v>50</v>
      </c>
      <c r="Q9">
        <f t="shared" si="0"/>
        <v>0</v>
      </c>
      <c r="R9">
        <f t="shared" si="1"/>
        <v>0</v>
      </c>
      <c r="S9">
        <f t="shared" si="2"/>
        <v>0</v>
      </c>
      <c r="T9">
        <f t="shared" si="3"/>
        <v>0</v>
      </c>
      <c r="U9">
        <f t="shared" si="4"/>
        <v>0</v>
      </c>
      <c r="V9">
        <f t="shared" si="5"/>
        <v>0</v>
      </c>
    </row>
    <row r="10" spans="1:22" x14ac:dyDescent="0.3">
      <c r="A10" s="77"/>
      <c r="B10" s="67">
        <v>3</v>
      </c>
      <c r="C10" t="s">
        <v>13</v>
      </c>
      <c r="D10" s="27" t="s">
        <v>48</v>
      </c>
      <c r="F10" s="77"/>
      <c r="G10" s="67">
        <v>3</v>
      </c>
      <c r="H10" t="s">
        <v>13</v>
      </c>
      <c r="I10" s="27" t="s">
        <v>49</v>
      </c>
      <c r="K10" s="77"/>
      <c r="L10" s="67">
        <v>3</v>
      </c>
      <c r="M10" t="s">
        <v>13</v>
      </c>
      <c r="N10" s="27" t="s">
        <v>50</v>
      </c>
      <c r="Q10">
        <f t="shared" ref="Q10:Q73" si="6">IF(C10=H10,E10,"-")</f>
        <v>0</v>
      </c>
      <c r="R10">
        <f t="shared" ref="R10:R73" si="7">IF(C10=H10,J10,"-")</f>
        <v>0</v>
      </c>
      <c r="S10">
        <f t="shared" ref="S10:S73" si="8">IF(M10=H10,O10,""-"")</f>
        <v>0</v>
      </c>
      <c r="T10">
        <f t="shared" ref="T10:T73" si="9">Q10+R10</f>
        <v>0</v>
      </c>
      <c r="U10">
        <f t="shared" ref="U10:U73" si="10">MAX(Q10,R10)+S10</f>
        <v>0</v>
      </c>
      <c r="V10">
        <f t="shared" ref="V10:V73" si="11">Q10+R10+S10</f>
        <v>0</v>
      </c>
    </row>
    <row r="11" spans="1:22" ht="15" thickBot="1" x14ac:dyDescent="0.35">
      <c r="A11" s="78"/>
      <c r="B11" s="68">
        <v>4</v>
      </c>
      <c r="C11" s="4" t="s">
        <v>83</v>
      </c>
      <c r="D11" s="28" t="s">
        <v>48</v>
      </c>
      <c r="F11" s="78"/>
      <c r="G11" s="68">
        <v>4</v>
      </c>
      <c r="H11" s="4" t="s">
        <v>83</v>
      </c>
      <c r="I11" s="28" t="s">
        <v>49</v>
      </c>
      <c r="K11" s="78"/>
      <c r="L11" s="68">
        <v>4</v>
      </c>
      <c r="M11" s="4"/>
      <c r="N11" s="28" t="s">
        <v>50</v>
      </c>
      <c r="Q11">
        <f t="shared" si="6"/>
        <v>0</v>
      </c>
      <c r="R11">
        <f t="shared" si="7"/>
        <v>0</v>
      </c>
      <c r="S11" t="e">
        <f t="shared" si="8"/>
        <v>#VALUE!</v>
      </c>
      <c r="T11">
        <f t="shared" si="9"/>
        <v>0</v>
      </c>
      <c r="U11" t="e">
        <f t="shared" si="10"/>
        <v>#VALUE!</v>
      </c>
      <c r="V11" t="e">
        <f t="shared" si="11"/>
        <v>#VALUE!</v>
      </c>
    </row>
    <row r="12" spans="1:22" x14ac:dyDescent="0.3">
      <c r="A12" s="76">
        <v>3</v>
      </c>
      <c r="B12" s="66">
        <v>1</v>
      </c>
      <c r="C12" s="6" t="s">
        <v>11</v>
      </c>
      <c r="D12" s="26" t="s">
        <v>48</v>
      </c>
      <c r="F12" s="76">
        <v>3</v>
      </c>
      <c r="G12" s="66">
        <v>1</v>
      </c>
      <c r="H12" s="6" t="s">
        <v>11</v>
      </c>
      <c r="I12" s="26" t="s">
        <v>49</v>
      </c>
      <c r="K12" s="76">
        <v>3</v>
      </c>
      <c r="L12" s="66">
        <v>1</v>
      </c>
      <c r="M12" s="29" t="s">
        <v>31</v>
      </c>
      <c r="N12" s="26" t="s">
        <v>50</v>
      </c>
      <c r="Q12">
        <f t="shared" si="6"/>
        <v>0</v>
      </c>
      <c r="R12">
        <f t="shared" si="7"/>
        <v>0</v>
      </c>
      <c r="S12" t="e">
        <f t="shared" si="8"/>
        <v>#VALUE!</v>
      </c>
      <c r="T12">
        <f t="shared" si="9"/>
        <v>0</v>
      </c>
      <c r="U12" t="e">
        <f t="shared" si="10"/>
        <v>#VALUE!</v>
      </c>
      <c r="V12" t="e">
        <f t="shared" si="11"/>
        <v>#VALUE!</v>
      </c>
    </row>
    <row r="13" spans="1:22" x14ac:dyDescent="0.3">
      <c r="A13" s="77"/>
      <c r="B13" s="67">
        <v>2</v>
      </c>
      <c r="C13" s="7" t="s">
        <v>80</v>
      </c>
      <c r="D13" s="27" t="s">
        <v>48</v>
      </c>
      <c r="F13" s="77"/>
      <c r="G13" s="67">
        <v>2</v>
      </c>
      <c r="H13" s="7" t="s">
        <v>80</v>
      </c>
      <c r="I13" s="27" t="s">
        <v>49</v>
      </c>
      <c r="K13" s="77"/>
      <c r="L13" s="67">
        <v>2</v>
      </c>
      <c r="M13" s="30" t="s">
        <v>32</v>
      </c>
      <c r="N13" s="27" t="s">
        <v>50</v>
      </c>
      <c r="Q13">
        <f t="shared" si="6"/>
        <v>0</v>
      </c>
      <c r="R13">
        <f t="shared" si="7"/>
        <v>0</v>
      </c>
      <c r="S13" t="e">
        <f t="shared" si="8"/>
        <v>#VALUE!</v>
      </c>
      <c r="T13">
        <f t="shared" si="9"/>
        <v>0</v>
      </c>
      <c r="U13" t="e">
        <f t="shared" si="10"/>
        <v>#VALUE!</v>
      </c>
      <c r="V13" t="e">
        <f t="shared" si="11"/>
        <v>#VALUE!</v>
      </c>
    </row>
    <row r="14" spans="1:22" x14ac:dyDescent="0.3">
      <c r="A14" s="77"/>
      <c r="B14" s="67">
        <v>3</v>
      </c>
      <c r="C14" s="38" t="s">
        <v>55</v>
      </c>
      <c r="D14" s="27" t="s">
        <v>48</v>
      </c>
      <c r="F14" s="77"/>
      <c r="G14" s="67">
        <v>3</v>
      </c>
      <c r="H14" s="38" t="s">
        <v>55</v>
      </c>
      <c r="I14" s="27" t="s">
        <v>49</v>
      </c>
      <c r="K14" s="77"/>
      <c r="L14" s="67">
        <v>3</v>
      </c>
      <c r="M14" s="38" t="s">
        <v>55</v>
      </c>
      <c r="N14" s="27" t="s">
        <v>50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11"/>
        <v>0</v>
      </c>
    </row>
    <row r="15" spans="1:22" ht="15" thickBot="1" x14ac:dyDescent="0.35">
      <c r="A15" s="78"/>
      <c r="B15" s="68">
        <v>4</v>
      </c>
      <c r="C15" s="39" t="s">
        <v>58</v>
      </c>
      <c r="D15" s="28" t="s">
        <v>48</v>
      </c>
      <c r="F15" s="78"/>
      <c r="G15" s="68">
        <v>4</v>
      </c>
      <c r="H15" s="39" t="s">
        <v>58</v>
      </c>
      <c r="I15" s="28" t="s">
        <v>49</v>
      </c>
      <c r="K15" s="78"/>
      <c r="L15" s="68">
        <v>4</v>
      </c>
      <c r="M15" s="39" t="s">
        <v>58</v>
      </c>
      <c r="N15" s="28" t="s">
        <v>50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11"/>
        <v>0</v>
      </c>
    </row>
    <row r="16" spans="1:22" x14ac:dyDescent="0.3">
      <c r="A16" s="76">
        <v>4</v>
      </c>
      <c r="B16" s="66">
        <v>1</v>
      </c>
      <c r="C16" s="21" t="s">
        <v>72</v>
      </c>
      <c r="D16" s="26" t="s">
        <v>48</v>
      </c>
      <c r="F16" s="76">
        <v>4</v>
      </c>
      <c r="G16" s="66">
        <v>1</v>
      </c>
      <c r="H16" s="21" t="s">
        <v>72</v>
      </c>
      <c r="I16" s="26" t="s">
        <v>49</v>
      </c>
      <c r="K16" s="76">
        <v>4</v>
      </c>
      <c r="L16" s="66">
        <v>1</v>
      </c>
      <c r="M16" s="21" t="s">
        <v>72</v>
      </c>
      <c r="N16" s="26" t="s">
        <v>50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11"/>
        <v>0</v>
      </c>
    </row>
    <row r="17" spans="1:22" x14ac:dyDescent="0.3">
      <c r="A17" s="77"/>
      <c r="B17" s="67">
        <v>2</v>
      </c>
      <c r="C17" s="43"/>
      <c r="D17" s="27" t="s">
        <v>48</v>
      </c>
      <c r="F17" s="77"/>
      <c r="G17" s="67">
        <v>2</v>
      </c>
      <c r="H17" s="43"/>
      <c r="I17" s="27" t="s">
        <v>49</v>
      </c>
      <c r="K17" s="77"/>
      <c r="L17" s="67">
        <v>2</v>
      </c>
      <c r="M17" s="43"/>
      <c r="N17" s="27" t="s">
        <v>50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11"/>
        <v>0</v>
      </c>
    </row>
    <row r="18" spans="1:22" x14ac:dyDescent="0.3">
      <c r="A18" s="77"/>
      <c r="B18" s="67">
        <v>3</v>
      </c>
      <c r="C18" s="22" t="s">
        <v>29</v>
      </c>
      <c r="D18" s="27" t="s">
        <v>48</v>
      </c>
      <c r="F18" s="77"/>
      <c r="G18" s="67">
        <v>3</v>
      </c>
      <c r="H18" s="22" t="s">
        <v>29</v>
      </c>
      <c r="I18" s="27" t="s">
        <v>49</v>
      </c>
      <c r="K18" s="77"/>
      <c r="L18" s="67">
        <v>3</v>
      </c>
      <c r="M18" s="22" t="s">
        <v>29</v>
      </c>
      <c r="N18" s="27" t="s">
        <v>50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11"/>
        <v>0</v>
      </c>
    </row>
    <row r="19" spans="1:22" ht="15" thickBot="1" x14ac:dyDescent="0.35">
      <c r="A19" s="78"/>
      <c r="B19" s="68">
        <v>4</v>
      </c>
      <c r="C19" s="4" t="s">
        <v>96</v>
      </c>
      <c r="D19" s="28" t="s">
        <v>48</v>
      </c>
      <c r="F19" s="78"/>
      <c r="G19" s="68">
        <v>4</v>
      </c>
      <c r="H19" s="4"/>
      <c r="I19" s="28" t="s">
        <v>49</v>
      </c>
      <c r="K19" s="78"/>
      <c r="L19" s="68">
        <v>4</v>
      </c>
      <c r="M19" s="4" t="s">
        <v>96</v>
      </c>
      <c r="N19" s="28" t="s">
        <v>50</v>
      </c>
      <c r="Q19" t="str">
        <f t="shared" si="6"/>
        <v>-</v>
      </c>
      <c r="R19" t="str">
        <f t="shared" si="7"/>
        <v>-</v>
      </c>
      <c r="S19" t="e">
        <f t="shared" si="8"/>
        <v>#VALUE!</v>
      </c>
      <c r="T19" t="e">
        <f t="shared" si="9"/>
        <v>#VALUE!</v>
      </c>
      <c r="U19" t="e">
        <f t="shared" si="10"/>
        <v>#VALUE!</v>
      </c>
      <c r="V19" t="e">
        <f t="shared" si="11"/>
        <v>#VALUE!</v>
      </c>
    </row>
    <row r="20" spans="1:22" x14ac:dyDescent="0.3">
      <c r="A20" s="76">
        <v>5</v>
      </c>
      <c r="B20" s="66">
        <v>1</v>
      </c>
      <c r="C20" s="8" t="s">
        <v>14</v>
      </c>
      <c r="D20" s="26" t="s">
        <v>48</v>
      </c>
      <c r="F20" s="76">
        <v>5</v>
      </c>
      <c r="G20" s="66">
        <v>1</v>
      </c>
      <c r="H20" s="8" t="s">
        <v>14</v>
      </c>
      <c r="I20" s="26" t="s">
        <v>49</v>
      </c>
      <c r="K20" s="76">
        <v>5</v>
      </c>
      <c r="L20" s="66">
        <v>1</v>
      </c>
      <c r="M20" s="8" t="s">
        <v>14</v>
      </c>
      <c r="N20" s="26" t="s">
        <v>50</v>
      </c>
      <c r="P20">
        <v>410571296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11"/>
        <v>0</v>
      </c>
    </row>
    <row r="21" spans="1:22" x14ac:dyDescent="0.3">
      <c r="A21" s="77"/>
      <c r="B21" s="67">
        <v>2</v>
      </c>
      <c r="C21" s="9" t="s">
        <v>39</v>
      </c>
      <c r="D21" s="27" t="s">
        <v>48</v>
      </c>
      <c r="F21" s="77"/>
      <c r="G21" s="67">
        <v>2</v>
      </c>
      <c r="H21" s="9" t="s">
        <v>39</v>
      </c>
      <c r="I21" s="27" t="s">
        <v>49</v>
      </c>
      <c r="K21" s="77"/>
      <c r="L21" s="67">
        <v>2</v>
      </c>
      <c r="M21" s="9" t="s">
        <v>39</v>
      </c>
      <c r="N21" s="27" t="s">
        <v>50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11"/>
        <v>0</v>
      </c>
    </row>
    <row r="22" spans="1:22" x14ac:dyDescent="0.3">
      <c r="A22" s="77"/>
      <c r="B22" s="67">
        <v>3</v>
      </c>
      <c r="C22" s="7" t="s">
        <v>77</v>
      </c>
      <c r="D22" s="27" t="s">
        <v>48</v>
      </c>
      <c r="F22" s="77"/>
      <c r="G22" s="67">
        <v>3</v>
      </c>
      <c r="H22" s="7" t="s">
        <v>77</v>
      </c>
      <c r="I22" s="27" t="s">
        <v>49</v>
      </c>
      <c r="K22" s="77"/>
      <c r="L22" s="67">
        <v>3</v>
      </c>
      <c r="M22" s="7" t="s">
        <v>77</v>
      </c>
      <c r="N22" s="27" t="s">
        <v>50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11"/>
        <v>0</v>
      </c>
    </row>
    <row r="23" spans="1:22" ht="15" thickBot="1" x14ac:dyDescent="0.35">
      <c r="A23" s="78"/>
      <c r="B23" s="68">
        <v>4</v>
      </c>
      <c r="C23" s="7" t="s">
        <v>78</v>
      </c>
      <c r="D23" s="28" t="s">
        <v>48</v>
      </c>
      <c r="F23" s="78"/>
      <c r="G23" s="68">
        <v>4</v>
      </c>
      <c r="H23" s="7" t="s">
        <v>78</v>
      </c>
      <c r="I23" s="28" t="s">
        <v>49</v>
      </c>
      <c r="K23" s="78"/>
      <c r="L23" s="68">
        <v>4</v>
      </c>
      <c r="M23" s="7" t="s">
        <v>78</v>
      </c>
      <c r="N23" s="28" t="s">
        <v>50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11"/>
        <v>0</v>
      </c>
    </row>
    <row r="24" spans="1:22" x14ac:dyDescent="0.3">
      <c r="A24" s="76">
        <v>6</v>
      </c>
      <c r="B24" s="66">
        <v>1</v>
      </c>
      <c r="C24" s="44" t="s">
        <v>54</v>
      </c>
      <c r="D24" s="26" t="s">
        <v>48</v>
      </c>
      <c r="F24" s="76">
        <v>6</v>
      </c>
      <c r="G24" s="66">
        <v>1</v>
      </c>
      <c r="H24" s="44" t="s">
        <v>54</v>
      </c>
      <c r="I24" s="26" t="s">
        <v>49</v>
      </c>
      <c r="K24" s="76">
        <v>6</v>
      </c>
      <c r="L24" s="66">
        <v>1</v>
      </c>
      <c r="M24" s="44" t="s">
        <v>54</v>
      </c>
      <c r="N24" s="26" t="s">
        <v>50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11"/>
        <v>0</v>
      </c>
    </row>
    <row r="25" spans="1:22" x14ac:dyDescent="0.3">
      <c r="A25" s="77"/>
      <c r="B25" s="67">
        <v>2</v>
      </c>
      <c r="C25" s="45" t="s">
        <v>61</v>
      </c>
      <c r="D25" s="27" t="s">
        <v>48</v>
      </c>
      <c r="F25" s="77"/>
      <c r="G25" s="67">
        <v>2</v>
      </c>
      <c r="H25" s="45" t="s">
        <v>61</v>
      </c>
      <c r="I25" s="27" t="s">
        <v>49</v>
      </c>
      <c r="K25" s="77"/>
      <c r="L25" s="67">
        <v>2</v>
      </c>
      <c r="M25" s="45" t="s">
        <v>61</v>
      </c>
      <c r="N25" s="27" t="s">
        <v>50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11"/>
        <v>0</v>
      </c>
    </row>
    <row r="26" spans="1:22" x14ac:dyDescent="0.3">
      <c r="A26" s="77"/>
      <c r="B26" s="67">
        <v>3</v>
      </c>
      <c r="C26" s="45" t="s">
        <v>65</v>
      </c>
      <c r="D26" s="27" t="s">
        <v>48</v>
      </c>
      <c r="F26" s="77"/>
      <c r="G26" s="67">
        <v>3</v>
      </c>
      <c r="H26" s="45" t="s">
        <v>65</v>
      </c>
      <c r="I26" s="27" t="s">
        <v>49</v>
      </c>
      <c r="K26" s="77"/>
      <c r="L26" s="67">
        <v>3</v>
      </c>
      <c r="M26" s="45" t="s">
        <v>65</v>
      </c>
      <c r="N26" s="27" t="s">
        <v>50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11"/>
        <v>0</v>
      </c>
    </row>
    <row r="27" spans="1:22" ht="15" thickBot="1" x14ac:dyDescent="0.35">
      <c r="A27" s="78"/>
      <c r="B27" s="68">
        <v>4</v>
      </c>
      <c r="C27" s="45" t="s">
        <v>66</v>
      </c>
      <c r="D27" s="28" t="s">
        <v>48</v>
      </c>
      <c r="F27" s="78"/>
      <c r="G27" s="68">
        <v>4</v>
      </c>
      <c r="H27" s="45" t="s">
        <v>66</v>
      </c>
      <c r="I27" s="28" t="s">
        <v>49</v>
      </c>
      <c r="K27" s="78"/>
      <c r="L27" s="68">
        <v>4</v>
      </c>
      <c r="M27" s="45" t="s">
        <v>66</v>
      </c>
      <c r="N27" s="28" t="s">
        <v>50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11"/>
        <v>0</v>
      </c>
    </row>
    <row r="28" spans="1:22" x14ac:dyDescent="0.3">
      <c r="A28" s="76">
        <v>7</v>
      </c>
      <c r="B28" s="66">
        <v>1</v>
      </c>
      <c r="C28" s="10" t="s">
        <v>16</v>
      </c>
      <c r="D28" s="26" t="s">
        <v>48</v>
      </c>
      <c r="F28" s="76">
        <v>7</v>
      </c>
      <c r="G28" s="66">
        <v>1</v>
      </c>
      <c r="H28" s="10" t="s">
        <v>16</v>
      </c>
      <c r="I28" s="26" t="s">
        <v>49</v>
      </c>
      <c r="K28" s="76">
        <v>7</v>
      </c>
      <c r="L28" s="66">
        <v>1</v>
      </c>
      <c r="M28" s="10" t="s">
        <v>16</v>
      </c>
      <c r="N28" s="26" t="s">
        <v>50</v>
      </c>
      <c r="P28">
        <v>421441917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11"/>
        <v>0</v>
      </c>
    </row>
    <row r="29" spans="1:22" x14ac:dyDescent="0.3">
      <c r="A29" s="77"/>
      <c r="B29" s="67">
        <v>2</v>
      </c>
      <c r="C29" s="11" t="s">
        <v>64</v>
      </c>
      <c r="D29" s="27" t="s">
        <v>48</v>
      </c>
      <c r="F29" s="77"/>
      <c r="G29" s="67">
        <v>2</v>
      </c>
      <c r="H29" s="11" t="s">
        <v>64</v>
      </c>
      <c r="I29" s="27" t="s">
        <v>49</v>
      </c>
      <c r="K29" s="77"/>
      <c r="L29" s="67">
        <v>2</v>
      </c>
      <c r="M29" s="11" t="s">
        <v>64</v>
      </c>
      <c r="N29" s="27" t="s">
        <v>50</v>
      </c>
      <c r="Q29">
        <f t="shared" si="6"/>
        <v>0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0</v>
      </c>
      <c r="V29">
        <f t="shared" si="11"/>
        <v>0</v>
      </c>
    </row>
    <row r="30" spans="1:22" x14ac:dyDescent="0.3">
      <c r="A30" s="77"/>
      <c r="B30" s="67">
        <v>3</v>
      </c>
      <c r="C30" s="11" t="s">
        <v>17</v>
      </c>
      <c r="D30" s="27" t="s">
        <v>48</v>
      </c>
      <c r="F30" s="77"/>
      <c r="G30" s="67">
        <v>3</v>
      </c>
      <c r="H30" s="11" t="s">
        <v>17</v>
      </c>
      <c r="I30" s="27" t="s">
        <v>49</v>
      </c>
      <c r="K30" s="77"/>
      <c r="L30" s="67">
        <v>3</v>
      </c>
      <c r="M30" s="11" t="s">
        <v>17</v>
      </c>
      <c r="N30" s="27" t="s">
        <v>50</v>
      </c>
      <c r="Q30">
        <f t="shared" si="6"/>
        <v>0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</v>
      </c>
      <c r="V30">
        <f t="shared" si="11"/>
        <v>0</v>
      </c>
    </row>
    <row r="31" spans="1:22" ht="15" thickBot="1" x14ac:dyDescent="0.35">
      <c r="A31" s="78"/>
      <c r="B31" s="68">
        <v>4</v>
      </c>
      <c r="C31" s="25" t="s">
        <v>97</v>
      </c>
      <c r="D31" s="28" t="s">
        <v>48</v>
      </c>
      <c r="F31" s="78"/>
      <c r="G31" s="68">
        <v>4</v>
      </c>
      <c r="H31" s="12"/>
      <c r="I31" s="28" t="s">
        <v>49</v>
      </c>
      <c r="K31" s="78"/>
      <c r="L31" s="68">
        <v>4</v>
      </c>
      <c r="M31" s="25" t="s">
        <v>97</v>
      </c>
      <c r="N31" s="28" t="s">
        <v>50</v>
      </c>
      <c r="Q31" t="str">
        <f t="shared" si="6"/>
        <v>-</v>
      </c>
      <c r="R31" t="str">
        <f t="shared" si="7"/>
        <v>-</v>
      </c>
      <c r="S31" t="e">
        <f t="shared" si="8"/>
        <v>#VALUE!</v>
      </c>
      <c r="T31" t="e">
        <f t="shared" si="9"/>
        <v>#VALUE!</v>
      </c>
      <c r="U31" t="e">
        <f t="shared" si="10"/>
        <v>#VALUE!</v>
      </c>
      <c r="V31" t="e">
        <f t="shared" si="11"/>
        <v>#VALUE!</v>
      </c>
    </row>
    <row r="32" spans="1:22" x14ac:dyDescent="0.3">
      <c r="A32" s="76">
        <v>8</v>
      </c>
      <c r="B32" s="66">
        <v>1</v>
      </c>
      <c r="C32" s="15" t="s">
        <v>20</v>
      </c>
      <c r="D32" s="26" t="s">
        <v>48</v>
      </c>
      <c r="F32" s="76">
        <v>8</v>
      </c>
      <c r="G32" s="66">
        <v>1</v>
      </c>
      <c r="H32" s="15" t="s">
        <v>20</v>
      </c>
      <c r="I32" s="26" t="s">
        <v>49</v>
      </c>
      <c r="K32" s="76">
        <v>8</v>
      </c>
      <c r="L32" s="66">
        <v>1</v>
      </c>
      <c r="M32" s="15" t="s">
        <v>20</v>
      </c>
      <c r="N32" s="26" t="s">
        <v>50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11"/>
        <v>0</v>
      </c>
    </row>
    <row r="33" spans="1:22" x14ac:dyDescent="0.3">
      <c r="A33" s="77"/>
      <c r="B33" s="67">
        <v>2</v>
      </c>
      <c r="C33" s="16" t="s">
        <v>21</v>
      </c>
      <c r="D33" s="27" t="s">
        <v>48</v>
      </c>
      <c r="F33" s="77"/>
      <c r="G33" s="67">
        <v>2</v>
      </c>
      <c r="H33" s="16" t="s">
        <v>21</v>
      </c>
      <c r="I33" s="27" t="s">
        <v>49</v>
      </c>
      <c r="K33" s="77"/>
      <c r="L33" s="67">
        <v>2</v>
      </c>
      <c r="M33" s="16" t="s">
        <v>21</v>
      </c>
      <c r="N33" s="27" t="s">
        <v>50</v>
      </c>
      <c r="Q33">
        <f t="shared" si="6"/>
        <v>0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11"/>
        <v>0</v>
      </c>
    </row>
    <row r="34" spans="1:22" x14ac:dyDescent="0.3">
      <c r="A34" s="77"/>
      <c r="B34" s="67">
        <v>3</v>
      </c>
      <c r="C34" s="16" t="s">
        <v>53</v>
      </c>
      <c r="D34" s="27" t="s">
        <v>48</v>
      </c>
      <c r="F34" s="77"/>
      <c r="G34" s="67">
        <v>3</v>
      </c>
      <c r="H34" s="16" t="s">
        <v>53</v>
      </c>
      <c r="I34" s="27" t="s">
        <v>49</v>
      </c>
      <c r="K34" s="77"/>
      <c r="L34" s="67">
        <v>3</v>
      </c>
      <c r="M34" s="16" t="s">
        <v>53</v>
      </c>
      <c r="N34" s="27" t="s">
        <v>50</v>
      </c>
      <c r="Q34">
        <f t="shared" si="6"/>
        <v>0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11"/>
        <v>0</v>
      </c>
    </row>
    <row r="35" spans="1:22" ht="15" thickBot="1" x14ac:dyDescent="0.35">
      <c r="A35" s="78"/>
      <c r="B35" s="68">
        <v>4</v>
      </c>
      <c r="C35" s="17" t="s">
        <v>35</v>
      </c>
      <c r="D35" s="28" t="s">
        <v>48</v>
      </c>
      <c r="F35" s="78"/>
      <c r="G35" s="68">
        <v>4</v>
      </c>
      <c r="H35" s="17" t="s">
        <v>35</v>
      </c>
      <c r="I35" s="28" t="s">
        <v>49</v>
      </c>
      <c r="K35" s="78"/>
      <c r="L35" s="68">
        <v>4</v>
      </c>
      <c r="M35" s="17" t="s">
        <v>35</v>
      </c>
      <c r="N35" s="28" t="s">
        <v>50</v>
      </c>
      <c r="Q35">
        <f t="shared" si="6"/>
        <v>0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11"/>
        <v>0</v>
      </c>
    </row>
    <row r="36" spans="1:22" x14ac:dyDescent="0.3">
      <c r="A36" s="76">
        <v>9</v>
      </c>
      <c r="B36" s="66">
        <v>1</v>
      </c>
      <c r="C36" s="18" t="s">
        <v>22</v>
      </c>
      <c r="D36" s="26" t="s">
        <v>48</v>
      </c>
      <c r="F36" s="76">
        <v>9</v>
      </c>
      <c r="G36" s="66">
        <v>1</v>
      </c>
      <c r="H36" s="18" t="s">
        <v>22</v>
      </c>
      <c r="I36" s="26" t="s">
        <v>49</v>
      </c>
      <c r="K36" s="76">
        <v>9</v>
      </c>
      <c r="L36" s="66">
        <v>1</v>
      </c>
      <c r="M36" s="18" t="s">
        <v>22</v>
      </c>
      <c r="N36" s="26" t="s">
        <v>50</v>
      </c>
      <c r="Q36">
        <f t="shared" si="6"/>
        <v>0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11"/>
        <v>0</v>
      </c>
    </row>
    <row r="37" spans="1:22" x14ac:dyDescent="0.3">
      <c r="A37" s="77"/>
      <c r="B37" s="67">
        <v>2</v>
      </c>
      <c r="C37" s="19" t="s">
        <v>23</v>
      </c>
      <c r="D37" s="27" t="s">
        <v>48</v>
      </c>
      <c r="F37" s="77"/>
      <c r="G37" s="67">
        <v>2</v>
      </c>
      <c r="H37" s="19" t="s">
        <v>23</v>
      </c>
      <c r="I37" s="27" t="s">
        <v>49</v>
      </c>
      <c r="K37" s="77"/>
      <c r="L37" s="67">
        <v>2</v>
      </c>
      <c r="M37" s="19" t="s">
        <v>23</v>
      </c>
      <c r="N37" s="27" t="s">
        <v>50</v>
      </c>
      <c r="Q37">
        <f t="shared" si="6"/>
        <v>0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11"/>
        <v>0</v>
      </c>
    </row>
    <row r="38" spans="1:22" x14ac:dyDescent="0.3">
      <c r="A38" s="77"/>
      <c r="B38" s="67">
        <v>3</v>
      </c>
      <c r="C38" s="19" t="s">
        <v>85</v>
      </c>
      <c r="D38" s="27" t="s">
        <v>48</v>
      </c>
      <c r="F38" s="77"/>
      <c r="G38" s="67">
        <v>3</v>
      </c>
      <c r="H38" s="19" t="s">
        <v>85</v>
      </c>
      <c r="I38" s="27" t="s">
        <v>49</v>
      </c>
      <c r="K38" s="77"/>
      <c r="L38" s="67">
        <v>3</v>
      </c>
      <c r="M38" s="19" t="s">
        <v>85</v>
      </c>
      <c r="N38" s="27" t="s">
        <v>50</v>
      </c>
      <c r="Q38">
        <f t="shared" si="6"/>
        <v>0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0</v>
      </c>
      <c r="V38">
        <f t="shared" si="11"/>
        <v>0</v>
      </c>
    </row>
    <row r="39" spans="1:22" ht="15" thickBot="1" x14ac:dyDescent="0.35">
      <c r="A39" s="78"/>
      <c r="B39" s="68">
        <v>4</v>
      </c>
      <c r="C39" s="35" t="s">
        <v>19</v>
      </c>
      <c r="D39" s="28" t="s">
        <v>48</v>
      </c>
      <c r="F39" s="78"/>
      <c r="G39" s="68">
        <v>4</v>
      </c>
      <c r="H39" s="35" t="s">
        <v>19</v>
      </c>
      <c r="I39" s="28" t="s">
        <v>49</v>
      </c>
      <c r="K39" s="78"/>
      <c r="L39" s="68">
        <v>4</v>
      </c>
      <c r="M39" s="25"/>
      <c r="N39" s="28" t="s">
        <v>50</v>
      </c>
      <c r="Q39">
        <f t="shared" si="6"/>
        <v>0</v>
      </c>
      <c r="R39">
        <f t="shared" si="7"/>
        <v>0</v>
      </c>
      <c r="S39" t="e">
        <f t="shared" si="8"/>
        <v>#VALUE!</v>
      </c>
      <c r="T39">
        <f t="shared" si="9"/>
        <v>0</v>
      </c>
      <c r="U39" t="e">
        <f t="shared" si="10"/>
        <v>#VALUE!</v>
      </c>
      <c r="V39" t="e">
        <f t="shared" si="11"/>
        <v>#VALUE!</v>
      </c>
    </row>
    <row r="40" spans="1:22" x14ac:dyDescent="0.3">
      <c r="A40" s="76">
        <v>10</v>
      </c>
      <c r="B40" s="66">
        <v>1</v>
      </c>
      <c r="C40" s="8" t="s">
        <v>25</v>
      </c>
      <c r="D40" s="40" t="s">
        <v>48</v>
      </c>
      <c r="E40" s="9"/>
      <c r="F40" s="87">
        <v>10</v>
      </c>
      <c r="G40" s="70">
        <v>1</v>
      </c>
      <c r="H40" s="8" t="s">
        <v>25</v>
      </c>
      <c r="I40" s="40" t="s">
        <v>49</v>
      </c>
      <c r="J40" s="9"/>
      <c r="K40" s="87">
        <v>10</v>
      </c>
      <c r="L40" s="70">
        <v>1</v>
      </c>
      <c r="M40" s="8" t="s">
        <v>25</v>
      </c>
      <c r="N40" s="26" t="s">
        <v>50</v>
      </c>
      <c r="P40">
        <v>404339999</v>
      </c>
      <c r="Q40">
        <f t="shared" si="6"/>
        <v>0</v>
      </c>
      <c r="R40">
        <f t="shared" si="7"/>
        <v>0</v>
      </c>
      <c r="S40">
        <f t="shared" si="8"/>
        <v>0</v>
      </c>
      <c r="T40">
        <f t="shared" si="9"/>
        <v>0</v>
      </c>
      <c r="U40">
        <f t="shared" si="10"/>
        <v>0</v>
      </c>
      <c r="V40">
        <f t="shared" si="11"/>
        <v>0</v>
      </c>
    </row>
    <row r="41" spans="1:22" x14ac:dyDescent="0.3">
      <c r="A41" s="77"/>
      <c r="B41" s="67">
        <v>2</v>
      </c>
      <c r="C41" s="9" t="s">
        <v>24</v>
      </c>
      <c r="D41" s="41" t="s">
        <v>48</v>
      </c>
      <c r="E41" s="9"/>
      <c r="F41" s="88"/>
      <c r="G41" s="71">
        <v>2</v>
      </c>
      <c r="H41" s="9" t="s">
        <v>24</v>
      </c>
      <c r="I41" s="41" t="s">
        <v>49</v>
      </c>
      <c r="J41" s="9"/>
      <c r="K41" s="88"/>
      <c r="L41" s="71">
        <v>2</v>
      </c>
      <c r="M41" s="9" t="s">
        <v>24</v>
      </c>
      <c r="N41" s="41" t="s">
        <v>50</v>
      </c>
      <c r="Q41">
        <f t="shared" si="6"/>
        <v>0</v>
      </c>
      <c r="R41">
        <f t="shared" si="7"/>
        <v>0</v>
      </c>
      <c r="S41">
        <f t="shared" si="8"/>
        <v>0</v>
      </c>
      <c r="T41">
        <f t="shared" si="9"/>
        <v>0</v>
      </c>
      <c r="U41">
        <f t="shared" si="10"/>
        <v>0</v>
      </c>
      <c r="V41">
        <f t="shared" si="11"/>
        <v>0</v>
      </c>
    </row>
    <row r="42" spans="1:22" x14ac:dyDescent="0.3">
      <c r="A42" s="77"/>
      <c r="B42" s="67">
        <v>3</v>
      </c>
      <c r="C42" s="9" t="s">
        <v>27</v>
      </c>
      <c r="D42" s="41" t="s">
        <v>48</v>
      </c>
      <c r="E42" s="9"/>
      <c r="F42" s="88"/>
      <c r="G42" s="71">
        <v>3</v>
      </c>
      <c r="H42" s="9" t="s">
        <v>27</v>
      </c>
      <c r="I42" s="41" t="s">
        <v>49</v>
      </c>
      <c r="J42" s="9"/>
      <c r="K42" s="88"/>
      <c r="L42" s="71">
        <v>3</v>
      </c>
      <c r="M42" s="9" t="s">
        <v>26</v>
      </c>
      <c r="N42" s="41" t="s">
        <v>50</v>
      </c>
      <c r="Q42">
        <f t="shared" si="6"/>
        <v>0</v>
      </c>
      <c r="R42">
        <f t="shared" si="7"/>
        <v>0</v>
      </c>
      <c r="S42" t="e">
        <f t="shared" si="8"/>
        <v>#VALUE!</v>
      </c>
      <c r="T42">
        <f t="shared" si="9"/>
        <v>0</v>
      </c>
      <c r="U42" t="e">
        <f t="shared" si="10"/>
        <v>#VALUE!</v>
      </c>
      <c r="V42" t="e">
        <f t="shared" si="11"/>
        <v>#VALUE!</v>
      </c>
    </row>
    <row r="43" spans="1:22" ht="15" thickBot="1" x14ac:dyDescent="0.35">
      <c r="A43" s="78"/>
      <c r="B43" s="68">
        <v>4</v>
      </c>
      <c r="C43" s="20" t="s">
        <v>28</v>
      </c>
      <c r="D43" s="42" t="s">
        <v>48</v>
      </c>
      <c r="E43" s="9"/>
      <c r="F43" s="89"/>
      <c r="G43" s="72">
        <v>4</v>
      </c>
      <c r="H43" s="20" t="s">
        <v>28</v>
      </c>
      <c r="I43" s="42" t="s">
        <v>49</v>
      </c>
      <c r="J43" s="9"/>
      <c r="K43" s="89"/>
      <c r="L43" s="72">
        <v>4</v>
      </c>
      <c r="M43" s="20" t="s">
        <v>28</v>
      </c>
      <c r="N43" s="42" t="s">
        <v>50</v>
      </c>
      <c r="Q43">
        <f t="shared" si="6"/>
        <v>0</v>
      </c>
      <c r="R43">
        <f t="shared" si="7"/>
        <v>0</v>
      </c>
      <c r="S43">
        <f t="shared" si="8"/>
        <v>0</v>
      </c>
      <c r="T43">
        <f t="shared" si="9"/>
        <v>0</v>
      </c>
      <c r="U43">
        <f t="shared" si="10"/>
        <v>0</v>
      </c>
      <c r="V43">
        <f t="shared" si="11"/>
        <v>0</v>
      </c>
    </row>
    <row r="44" spans="1:22" x14ac:dyDescent="0.3">
      <c r="A44" s="76">
        <v>11</v>
      </c>
      <c r="B44" s="66">
        <v>1</v>
      </c>
      <c r="C44" s="51" t="s">
        <v>76</v>
      </c>
      <c r="D44" s="26" t="s">
        <v>48</v>
      </c>
      <c r="F44" s="76">
        <v>11</v>
      </c>
      <c r="G44" s="66">
        <v>1</v>
      </c>
      <c r="H44" s="51" t="s">
        <v>76</v>
      </c>
      <c r="I44" s="26" t="s">
        <v>49</v>
      </c>
      <c r="K44" s="76">
        <v>11</v>
      </c>
      <c r="L44" s="66">
        <v>1</v>
      </c>
      <c r="M44" s="51" t="s">
        <v>76</v>
      </c>
      <c r="N44" s="49" t="s">
        <v>50</v>
      </c>
      <c r="Q44">
        <f t="shared" si="6"/>
        <v>0</v>
      </c>
      <c r="R44">
        <f t="shared" si="7"/>
        <v>0</v>
      </c>
      <c r="S44">
        <f t="shared" si="8"/>
        <v>0</v>
      </c>
      <c r="T44">
        <f t="shared" si="9"/>
        <v>0</v>
      </c>
      <c r="U44">
        <f t="shared" si="10"/>
        <v>0</v>
      </c>
      <c r="V44">
        <f t="shared" si="11"/>
        <v>0</v>
      </c>
    </row>
    <row r="45" spans="1:22" x14ac:dyDescent="0.3">
      <c r="A45" s="77"/>
      <c r="B45" s="67">
        <v>2</v>
      </c>
      <c r="C45" s="52" t="s">
        <v>75</v>
      </c>
      <c r="D45" s="27" t="s">
        <v>48</v>
      </c>
      <c r="F45" s="77"/>
      <c r="G45" s="67">
        <v>2</v>
      </c>
      <c r="H45" s="52" t="s">
        <v>75</v>
      </c>
      <c r="I45" s="27" t="s">
        <v>49</v>
      </c>
      <c r="K45" s="77"/>
      <c r="L45" s="67">
        <v>2</v>
      </c>
      <c r="M45" s="52" t="s">
        <v>75</v>
      </c>
      <c r="N45" s="50" t="s">
        <v>50</v>
      </c>
      <c r="Q45">
        <f t="shared" si="6"/>
        <v>0</v>
      </c>
      <c r="R45">
        <f t="shared" si="7"/>
        <v>0</v>
      </c>
      <c r="S45">
        <f t="shared" si="8"/>
        <v>0</v>
      </c>
      <c r="T45">
        <f t="shared" si="9"/>
        <v>0</v>
      </c>
      <c r="U45">
        <f t="shared" si="10"/>
        <v>0</v>
      </c>
      <c r="V45">
        <f t="shared" si="11"/>
        <v>0</v>
      </c>
    </row>
    <row r="46" spans="1:22" x14ac:dyDescent="0.3">
      <c r="A46" s="77"/>
      <c r="B46" s="67">
        <v>3</v>
      </c>
      <c r="C46" s="52" t="s">
        <v>46</v>
      </c>
      <c r="D46" s="27" t="s">
        <v>48</v>
      </c>
      <c r="F46" s="77"/>
      <c r="G46" s="67">
        <v>3</v>
      </c>
      <c r="H46" s="52" t="s">
        <v>46</v>
      </c>
      <c r="I46" s="27" t="s">
        <v>49</v>
      </c>
      <c r="K46" s="77"/>
      <c r="L46" s="67">
        <v>3</v>
      </c>
      <c r="M46" s="59" t="s">
        <v>94</v>
      </c>
      <c r="N46" s="27" t="s">
        <v>50</v>
      </c>
      <c r="Q46">
        <f t="shared" si="6"/>
        <v>0</v>
      </c>
      <c r="R46">
        <f t="shared" si="7"/>
        <v>0</v>
      </c>
      <c r="S46" t="e">
        <f t="shared" si="8"/>
        <v>#VALUE!</v>
      </c>
      <c r="T46">
        <f t="shared" si="9"/>
        <v>0</v>
      </c>
      <c r="U46" t="e">
        <f t="shared" si="10"/>
        <v>#VALUE!</v>
      </c>
      <c r="V46" t="e">
        <f t="shared" si="11"/>
        <v>#VALUE!</v>
      </c>
    </row>
    <row r="47" spans="1:22" ht="15" thickBot="1" x14ac:dyDescent="0.35">
      <c r="A47" s="78"/>
      <c r="B47" s="68">
        <v>4</v>
      </c>
      <c r="C47" s="52" t="s">
        <v>47</v>
      </c>
      <c r="D47" s="28" t="s">
        <v>48</v>
      </c>
      <c r="F47" s="78"/>
      <c r="G47" s="68">
        <v>4</v>
      </c>
      <c r="H47" s="52" t="s">
        <v>47</v>
      </c>
      <c r="I47" s="28" t="s">
        <v>49</v>
      </c>
      <c r="K47" s="78"/>
      <c r="L47" s="68">
        <v>4</v>
      </c>
      <c r="M47" s="52" t="s">
        <v>47</v>
      </c>
      <c r="N47" s="28" t="s">
        <v>50</v>
      </c>
      <c r="Q47">
        <f t="shared" si="6"/>
        <v>0</v>
      </c>
      <c r="R47">
        <f t="shared" si="7"/>
        <v>0</v>
      </c>
      <c r="S47">
        <f t="shared" si="8"/>
        <v>0</v>
      </c>
      <c r="T47">
        <f t="shared" si="9"/>
        <v>0</v>
      </c>
      <c r="U47">
        <f t="shared" si="10"/>
        <v>0</v>
      </c>
      <c r="V47">
        <f t="shared" si="11"/>
        <v>0</v>
      </c>
    </row>
    <row r="48" spans="1:22" x14ac:dyDescent="0.3">
      <c r="A48" s="76">
        <v>12</v>
      </c>
      <c r="B48" s="66">
        <v>1</v>
      </c>
      <c r="C48" s="23" t="s">
        <v>36</v>
      </c>
      <c r="D48" s="26" t="s">
        <v>48</v>
      </c>
      <c r="F48" s="76">
        <v>12</v>
      </c>
      <c r="G48" s="66">
        <v>1</v>
      </c>
      <c r="H48" s="23" t="s">
        <v>36</v>
      </c>
      <c r="I48" s="26" t="s">
        <v>49</v>
      </c>
      <c r="K48" s="76">
        <v>12</v>
      </c>
      <c r="L48" s="66">
        <v>1</v>
      </c>
      <c r="M48" s="23" t="s">
        <v>36</v>
      </c>
      <c r="N48" s="26" t="s">
        <v>50</v>
      </c>
      <c r="Q48">
        <f t="shared" si="6"/>
        <v>0</v>
      </c>
      <c r="R48">
        <f t="shared" si="7"/>
        <v>0</v>
      </c>
      <c r="S48">
        <f t="shared" si="8"/>
        <v>0</v>
      </c>
      <c r="T48">
        <f t="shared" si="9"/>
        <v>0</v>
      </c>
      <c r="U48">
        <f t="shared" si="10"/>
        <v>0</v>
      </c>
      <c r="V48">
        <f t="shared" si="11"/>
        <v>0</v>
      </c>
    </row>
    <row r="49" spans="1:22" x14ac:dyDescent="0.3">
      <c r="A49" s="77"/>
      <c r="B49" s="67">
        <v>2</v>
      </c>
      <c r="C49" s="24" t="s">
        <v>38</v>
      </c>
      <c r="D49" s="27" t="s">
        <v>48</v>
      </c>
      <c r="F49" s="77"/>
      <c r="G49" s="67">
        <v>2</v>
      </c>
      <c r="H49" s="24" t="s">
        <v>38</v>
      </c>
      <c r="I49" s="27" t="s">
        <v>49</v>
      </c>
      <c r="K49" s="77"/>
      <c r="L49" s="67">
        <v>2</v>
      </c>
      <c r="M49" s="24" t="s">
        <v>38</v>
      </c>
      <c r="N49" s="27" t="s">
        <v>50</v>
      </c>
      <c r="Q49">
        <f t="shared" si="6"/>
        <v>0</v>
      </c>
      <c r="R49">
        <f t="shared" si="7"/>
        <v>0</v>
      </c>
      <c r="S49">
        <f t="shared" si="8"/>
        <v>0</v>
      </c>
      <c r="T49">
        <f t="shared" si="9"/>
        <v>0</v>
      </c>
      <c r="U49">
        <f t="shared" si="10"/>
        <v>0</v>
      </c>
      <c r="V49">
        <f t="shared" si="11"/>
        <v>0</v>
      </c>
    </row>
    <row r="50" spans="1:22" x14ac:dyDescent="0.3">
      <c r="A50" s="77"/>
      <c r="B50" s="67">
        <v>3</v>
      </c>
      <c r="C50" s="24" t="s">
        <v>37</v>
      </c>
      <c r="D50" s="27" t="s">
        <v>48</v>
      </c>
      <c r="F50" s="77"/>
      <c r="G50" s="67">
        <v>3</v>
      </c>
      <c r="H50" s="24" t="s">
        <v>37</v>
      </c>
      <c r="I50" s="27" t="s">
        <v>49</v>
      </c>
      <c r="K50" s="77"/>
      <c r="L50" s="67">
        <v>3</v>
      </c>
      <c r="M50" s="24" t="s">
        <v>37</v>
      </c>
      <c r="N50" s="27" t="s">
        <v>50</v>
      </c>
      <c r="Q50">
        <f t="shared" si="6"/>
        <v>0</v>
      </c>
      <c r="R50">
        <f t="shared" si="7"/>
        <v>0</v>
      </c>
      <c r="S50">
        <f t="shared" si="8"/>
        <v>0</v>
      </c>
      <c r="T50">
        <f t="shared" si="9"/>
        <v>0</v>
      </c>
      <c r="U50">
        <f t="shared" si="10"/>
        <v>0</v>
      </c>
      <c r="V50">
        <f t="shared" si="11"/>
        <v>0</v>
      </c>
    </row>
    <row r="51" spans="1:22" ht="15" thickBot="1" x14ac:dyDescent="0.35">
      <c r="A51" s="78"/>
      <c r="B51" s="68">
        <v>4</v>
      </c>
      <c r="C51" s="4" t="s">
        <v>51</v>
      </c>
      <c r="D51" s="28" t="s">
        <v>48</v>
      </c>
      <c r="F51" s="78"/>
      <c r="G51" s="68">
        <v>4</v>
      </c>
      <c r="H51" s="4" t="s">
        <v>51</v>
      </c>
      <c r="I51" s="28" t="s">
        <v>49</v>
      </c>
      <c r="K51" s="78"/>
      <c r="L51" s="68">
        <v>4</v>
      </c>
      <c r="M51" s="4" t="s">
        <v>51</v>
      </c>
      <c r="N51" s="28" t="s">
        <v>50</v>
      </c>
      <c r="Q51">
        <f t="shared" si="6"/>
        <v>0</v>
      </c>
      <c r="R51">
        <f t="shared" si="7"/>
        <v>0</v>
      </c>
      <c r="S51">
        <f t="shared" si="8"/>
        <v>0</v>
      </c>
      <c r="T51">
        <f t="shared" si="9"/>
        <v>0</v>
      </c>
      <c r="U51">
        <f t="shared" si="10"/>
        <v>0</v>
      </c>
      <c r="V51">
        <f t="shared" si="11"/>
        <v>0</v>
      </c>
    </row>
    <row r="52" spans="1:22" x14ac:dyDescent="0.3">
      <c r="A52" s="76">
        <v>13</v>
      </c>
      <c r="B52" s="66">
        <v>1</v>
      </c>
      <c r="C52" s="6" t="s">
        <v>41</v>
      </c>
      <c r="D52" s="26" t="s">
        <v>48</v>
      </c>
      <c r="F52" s="76">
        <v>13</v>
      </c>
      <c r="G52" s="66">
        <v>1</v>
      </c>
      <c r="H52" s="6" t="s">
        <v>41</v>
      </c>
      <c r="I52" s="26" t="s">
        <v>49</v>
      </c>
      <c r="K52" s="76">
        <v>13</v>
      </c>
      <c r="L52" s="66">
        <v>1</v>
      </c>
      <c r="M52" s="6" t="s">
        <v>41</v>
      </c>
      <c r="N52" s="26" t="s">
        <v>50</v>
      </c>
      <c r="Q52">
        <f t="shared" si="6"/>
        <v>0</v>
      </c>
      <c r="R52">
        <f t="shared" si="7"/>
        <v>0</v>
      </c>
      <c r="S52">
        <f t="shared" si="8"/>
        <v>0</v>
      </c>
      <c r="T52">
        <f t="shared" si="9"/>
        <v>0</v>
      </c>
      <c r="U52">
        <f t="shared" si="10"/>
        <v>0</v>
      </c>
      <c r="V52">
        <f t="shared" si="11"/>
        <v>0</v>
      </c>
    </row>
    <row r="53" spans="1:22" x14ac:dyDescent="0.3">
      <c r="A53" s="77"/>
      <c r="B53" s="67">
        <v>2</v>
      </c>
      <c r="C53" s="7" t="s">
        <v>42</v>
      </c>
      <c r="D53" s="27" t="s">
        <v>48</v>
      </c>
      <c r="F53" s="77"/>
      <c r="G53" s="67">
        <v>2</v>
      </c>
      <c r="H53" s="7" t="s">
        <v>42</v>
      </c>
      <c r="I53" s="27" t="s">
        <v>49</v>
      </c>
      <c r="K53" s="77"/>
      <c r="L53" s="67">
        <v>2</v>
      </c>
      <c r="M53" s="7" t="s">
        <v>42</v>
      </c>
      <c r="N53" s="27" t="s">
        <v>50</v>
      </c>
      <c r="Q53">
        <f t="shared" si="6"/>
        <v>0</v>
      </c>
      <c r="R53">
        <f t="shared" si="7"/>
        <v>0</v>
      </c>
      <c r="S53">
        <f t="shared" si="8"/>
        <v>0</v>
      </c>
      <c r="T53">
        <f t="shared" si="9"/>
        <v>0</v>
      </c>
      <c r="U53">
        <f t="shared" si="10"/>
        <v>0</v>
      </c>
      <c r="V53">
        <f t="shared" si="11"/>
        <v>0</v>
      </c>
    </row>
    <row r="54" spans="1:22" x14ac:dyDescent="0.3">
      <c r="A54" s="77"/>
      <c r="B54" s="67">
        <v>3</v>
      </c>
      <c r="C54" s="31" t="s">
        <v>52</v>
      </c>
      <c r="D54" s="27" t="s">
        <v>48</v>
      </c>
      <c r="F54" s="77"/>
      <c r="G54" s="67">
        <v>3</v>
      </c>
      <c r="H54" s="31" t="s">
        <v>52</v>
      </c>
      <c r="I54" s="27" t="s">
        <v>49</v>
      </c>
      <c r="K54" s="77"/>
      <c r="L54" s="67">
        <v>3</v>
      </c>
      <c r="M54" s="31" t="s">
        <v>52</v>
      </c>
      <c r="N54" s="27" t="s">
        <v>50</v>
      </c>
      <c r="Q54">
        <f t="shared" si="6"/>
        <v>0</v>
      </c>
      <c r="R54">
        <f t="shared" si="7"/>
        <v>0</v>
      </c>
      <c r="S54">
        <f t="shared" si="8"/>
        <v>0</v>
      </c>
      <c r="T54">
        <f t="shared" si="9"/>
        <v>0</v>
      </c>
      <c r="U54">
        <f t="shared" si="10"/>
        <v>0</v>
      </c>
      <c r="V54">
        <f t="shared" si="11"/>
        <v>0</v>
      </c>
    </row>
    <row r="55" spans="1:22" ht="15" thickBot="1" x14ac:dyDescent="0.35">
      <c r="A55" s="78"/>
      <c r="B55" s="68">
        <v>4</v>
      </c>
      <c r="C55" s="7" t="s">
        <v>40</v>
      </c>
      <c r="D55" s="28" t="s">
        <v>48</v>
      </c>
      <c r="F55" s="78"/>
      <c r="G55" s="68">
        <v>4</v>
      </c>
      <c r="H55" s="7" t="s">
        <v>40</v>
      </c>
      <c r="I55" s="28" t="s">
        <v>49</v>
      </c>
      <c r="K55" s="78"/>
      <c r="L55" s="68">
        <v>4</v>
      </c>
      <c r="M55" s="7" t="s">
        <v>40</v>
      </c>
      <c r="N55" s="28" t="s">
        <v>50</v>
      </c>
      <c r="Q55">
        <f t="shared" si="6"/>
        <v>0</v>
      </c>
      <c r="R55">
        <f t="shared" si="7"/>
        <v>0</v>
      </c>
      <c r="S55">
        <f t="shared" si="8"/>
        <v>0</v>
      </c>
      <c r="T55">
        <f t="shared" si="9"/>
        <v>0</v>
      </c>
      <c r="U55">
        <f t="shared" si="10"/>
        <v>0</v>
      </c>
      <c r="V55">
        <f t="shared" si="11"/>
        <v>0</v>
      </c>
    </row>
    <row r="56" spans="1:22" x14ac:dyDescent="0.3">
      <c r="A56" s="76">
        <v>14</v>
      </c>
      <c r="B56" s="66">
        <v>1</v>
      </c>
      <c r="C56" s="46" t="s">
        <v>44</v>
      </c>
      <c r="D56" s="26" t="s">
        <v>48</v>
      </c>
      <c r="F56" s="76">
        <v>14</v>
      </c>
      <c r="G56" s="66">
        <v>1</v>
      </c>
      <c r="H56" s="46" t="s">
        <v>44</v>
      </c>
      <c r="I56" s="26" t="s">
        <v>49</v>
      </c>
      <c r="K56" s="76">
        <v>14</v>
      </c>
      <c r="L56" s="66">
        <v>1</v>
      </c>
      <c r="M56" s="46" t="s">
        <v>44</v>
      </c>
      <c r="N56" s="26" t="s">
        <v>50</v>
      </c>
      <c r="Q56">
        <f t="shared" si="6"/>
        <v>0</v>
      </c>
      <c r="R56">
        <f t="shared" si="7"/>
        <v>0</v>
      </c>
      <c r="S56">
        <f t="shared" si="8"/>
        <v>0</v>
      </c>
      <c r="T56">
        <f t="shared" si="9"/>
        <v>0</v>
      </c>
      <c r="U56">
        <f t="shared" si="10"/>
        <v>0</v>
      </c>
      <c r="V56">
        <f t="shared" si="11"/>
        <v>0</v>
      </c>
    </row>
    <row r="57" spans="1:22" x14ac:dyDescent="0.3">
      <c r="A57" s="77"/>
      <c r="B57" s="67">
        <v>2</v>
      </c>
      <c r="C57" s="47" t="s">
        <v>45</v>
      </c>
      <c r="D57" s="27" t="s">
        <v>48</v>
      </c>
      <c r="F57" s="77"/>
      <c r="G57" s="67">
        <v>2</v>
      </c>
      <c r="H57" s="47" t="s">
        <v>45</v>
      </c>
      <c r="I57" s="27" t="s">
        <v>49</v>
      </c>
      <c r="K57" s="77"/>
      <c r="L57" s="67">
        <v>2</v>
      </c>
      <c r="M57" s="47" t="s">
        <v>45</v>
      </c>
      <c r="N57" s="27" t="s">
        <v>50</v>
      </c>
      <c r="Q57">
        <f t="shared" si="6"/>
        <v>0</v>
      </c>
      <c r="R57">
        <f t="shared" si="7"/>
        <v>0</v>
      </c>
      <c r="S57">
        <f t="shared" si="8"/>
        <v>0</v>
      </c>
      <c r="T57">
        <f t="shared" si="9"/>
        <v>0</v>
      </c>
      <c r="U57">
        <f t="shared" si="10"/>
        <v>0</v>
      </c>
      <c r="V57">
        <f t="shared" si="11"/>
        <v>0</v>
      </c>
    </row>
    <row r="58" spans="1:22" x14ac:dyDescent="0.3">
      <c r="A58" s="77"/>
      <c r="B58" s="67">
        <v>3</v>
      </c>
      <c r="C58" s="47" t="s">
        <v>67</v>
      </c>
      <c r="D58" s="27" t="s">
        <v>48</v>
      </c>
      <c r="F58" s="77"/>
      <c r="G58" s="67">
        <v>3</v>
      </c>
      <c r="H58" s="47" t="s">
        <v>67</v>
      </c>
      <c r="I58" s="27" t="s">
        <v>49</v>
      </c>
      <c r="K58" s="77"/>
      <c r="L58" s="67">
        <v>3</v>
      </c>
      <c r="M58" s="47" t="s">
        <v>67</v>
      </c>
      <c r="N58" s="27" t="s">
        <v>50</v>
      </c>
      <c r="Q58">
        <f t="shared" si="6"/>
        <v>0</v>
      </c>
      <c r="R58">
        <f t="shared" si="7"/>
        <v>0</v>
      </c>
      <c r="S58">
        <f t="shared" si="8"/>
        <v>0</v>
      </c>
      <c r="T58">
        <f t="shared" si="9"/>
        <v>0</v>
      </c>
      <c r="U58">
        <f t="shared" si="10"/>
        <v>0</v>
      </c>
      <c r="V58">
        <f t="shared" si="11"/>
        <v>0</v>
      </c>
    </row>
    <row r="59" spans="1:22" ht="15" thickBot="1" x14ac:dyDescent="0.35">
      <c r="A59" s="78"/>
      <c r="B59" s="68">
        <v>4</v>
      </c>
      <c r="C59" s="48" t="s">
        <v>68</v>
      </c>
      <c r="D59" s="28" t="s">
        <v>48</v>
      </c>
      <c r="F59" s="78"/>
      <c r="G59" s="68">
        <v>4</v>
      </c>
      <c r="H59" s="48" t="s">
        <v>68</v>
      </c>
      <c r="I59" s="28" t="s">
        <v>49</v>
      </c>
      <c r="K59" s="78"/>
      <c r="L59" s="68">
        <v>4</v>
      </c>
      <c r="M59" s="48" t="s">
        <v>68</v>
      </c>
      <c r="N59" s="28" t="s">
        <v>50</v>
      </c>
      <c r="Q59">
        <f t="shared" si="6"/>
        <v>0</v>
      </c>
      <c r="R59">
        <f t="shared" si="7"/>
        <v>0</v>
      </c>
      <c r="S59">
        <f t="shared" si="8"/>
        <v>0</v>
      </c>
      <c r="T59">
        <f t="shared" si="9"/>
        <v>0</v>
      </c>
      <c r="U59">
        <f t="shared" si="10"/>
        <v>0</v>
      </c>
      <c r="V59">
        <f t="shared" si="11"/>
        <v>0</v>
      </c>
    </row>
    <row r="60" spans="1:22" x14ac:dyDescent="0.3">
      <c r="A60" s="76">
        <v>15</v>
      </c>
      <c r="B60" s="66">
        <v>1</v>
      </c>
      <c r="C60" s="44" t="s">
        <v>33</v>
      </c>
      <c r="D60" s="26" t="s">
        <v>48</v>
      </c>
      <c r="F60" s="76">
        <v>15</v>
      </c>
      <c r="G60" s="66">
        <v>1</v>
      </c>
      <c r="H60" s="44" t="s">
        <v>33</v>
      </c>
      <c r="I60" s="26" t="s">
        <v>49</v>
      </c>
      <c r="K60" s="76">
        <v>15</v>
      </c>
      <c r="L60" s="66">
        <v>1</v>
      </c>
      <c r="M60" s="44" t="s">
        <v>33</v>
      </c>
      <c r="N60" s="26" t="s">
        <v>50</v>
      </c>
      <c r="Q60">
        <f t="shared" si="6"/>
        <v>0</v>
      </c>
      <c r="R60">
        <f t="shared" si="7"/>
        <v>0</v>
      </c>
      <c r="S60">
        <f t="shared" si="8"/>
        <v>0</v>
      </c>
      <c r="T60">
        <f t="shared" si="9"/>
        <v>0</v>
      </c>
      <c r="U60">
        <f t="shared" si="10"/>
        <v>0</v>
      </c>
      <c r="V60">
        <f t="shared" si="11"/>
        <v>0</v>
      </c>
    </row>
    <row r="61" spans="1:22" x14ac:dyDescent="0.3">
      <c r="A61" s="77"/>
      <c r="B61" s="67">
        <v>2</v>
      </c>
      <c r="C61" s="45" t="s">
        <v>34</v>
      </c>
      <c r="D61" s="27" t="s">
        <v>48</v>
      </c>
      <c r="F61" s="77"/>
      <c r="G61" s="67">
        <v>2</v>
      </c>
      <c r="H61" s="45" t="s">
        <v>34</v>
      </c>
      <c r="I61" s="27" t="s">
        <v>49</v>
      </c>
      <c r="K61" s="77"/>
      <c r="L61" s="67">
        <v>2</v>
      </c>
      <c r="M61" s="45" t="s">
        <v>34</v>
      </c>
      <c r="N61" s="27" t="s">
        <v>50</v>
      </c>
      <c r="Q61">
        <f t="shared" si="6"/>
        <v>0</v>
      </c>
      <c r="R61">
        <f t="shared" si="7"/>
        <v>0</v>
      </c>
      <c r="S61">
        <f t="shared" si="8"/>
        <v>0</v>
      </c>
      <c r="T61">
        <f t="shared" si="9"/>
        <v>0</v>
      </c>
      <c r="U61">
        <f t="shared" si="10"/>
        <v>0</v>
      </c>
      <c r="V61">
        <f t="shared" si="11"/>
        <v>0</v>
      </c>
    </row>
    <row r="62" spans="1:22" x14ac:dyDescent="0.3">
      <c r="A62" s="77"/>
      <c r="B62" s="67">
        <v>3</v>
      </c>
      <c r="C62" s="45" t="s">
        <v>74</v>
      </c>
      <c r="D62" s="27" t="s">
        <v>48</v>
      </c>
      <c r="F62" s="77"/>
      <c r="G62" s="67">
        <v>3</v>
      </c>
      <c r="H62" s="45" t="s">
        <v>74</v>
      </c>
      <c r="I62" s="27" t="s">
        <v>49</v>
      </c>
      <c r="K62" s="77"/>
      <c r="L62" s="67">
        <v>3</v>
      </c>
      <c r="M62" s="45" t="s">
        <v>74</v>
      </c>
      <c r="N62" s="27" t="s">
        <v>50</v>
      </c>
      <c r="Q62">
        <f t="shared" si="6"/>
        <v>0</v>
      </c>
      <c r="R62">
        <f t="shared" si="7"/>
        <v>0</v>
      </c>
      <c r="S62">
        <f t="shared" si="8"/>
        <v>0</v>
      </c>
      <c r="T62">
        <f t="shared" si="9"/>
        <v>0</v>
      </c>
      <c r="U62">
        <f t="shared" si="10"/>
        <v>0</v>
      </c>
      <c r="V62">
        <f t="shared" si="11"/>
        <v>0</v>
      </c>
    </row>
    <row r="63" spans="1:22" ht="15" thickBot="1" x14ac:dyDescent="0.35">
      <c r="A63" s="78"/>
      <c r="B63" s="68">
        <v>4</v>
      </c>
      <c r="C63" s="4" t="s">
        <v>82</v>
      </c>
      <c r="D63" s="28" t="s">
        <v>48</v>
      </c>
      <c r="F63" s="78"/>
      <c r="G63" s="68">
        <v>4</v>
      </c>
      <c r="H63" s="4"/>
      <c r="I63" s="28" t="s">
        <v>49</v>
      </c>
      <c r="K63" s="78"/>
      <c r="L63" s="68">
        <v>4</v>
      </c>
      <c r="M63" s="43"/>
      <c r="N63" s="28" t="s">
        <v>50</v>
      </c>
      <c r="Q63" t="str">
        <f t="shared" si="6"/>
        <v>-</v>
      </c>
      <c r="R63" t="str">
        <f t="shared" si="7"/>
        <v>-</v>
      </c>
      <c r="S63">
        <f t="shared" si="8"/>
        <v>0</v>
      </c>
      <c r="T63" t="e">
        <f t="shared" si="9"/>
        <v>#VALUE!</v>
      </c>
      <c r="U63">
        <f t="shared" si="10"/>
        <v>0</v>
      </c>
      <c r="V63" t="e">
        <f t="shared" si="11"/>
        <v>#VALUE!</v>
      </c>
    </row>
    <row r="64" spans="1:22" x14ac:dyDescent="0.3">
      <c r="A64" s="76">
        <v>16</v>
      </c>
      <c r="B64" s="66">
        <v>1</v>
      </c>
      <c r="C64" s="6" t="s">
        <v>69</v>
      </c>
      <c r="D64" s="26" t="s">
        <v>48</v>
      </c>
      <c r="F64" s="76">
        <v>16</v>
      </c>
      <c r="G64" s="66">
        <v>1</v>
      </c>
      <c r="H64" s="6" t="s">
        <v>69</v>
      </c>
      <c r="I64" s="26" t="s">
        <v>49</v>
      </c>
      <c r="K64" s="76">
        <v>16</v>
      </c>
      <c r="L64" s="66">
        <v>1</v>
      </c>
      <c r="M64" s="6" t="s">
        <v>69</v>
      </c>
      <c r="N64" s="26" t="s">
        <v>50</v>
      </c>
      <c r="Q64">
        <f t="shared" si="6"/>
        <v>0</v>
      </c>
      <c r="R64">
        <f t="shared" si="7"/>
        <v>0</v>
      </c>
      <c r="S64">
        <f t="shared" si="8"/>
        <v>0</v>
      </c>
      <c r="T64">
        <f t="shared" si="9"/>
        <v>0</v>
      </c>
      <c r="U64">
        <f t="shared" si="10"/>
        <v>0</v>
      </c>
      <c r="V64">
        <f t="shared" si="11"/>
        <v>0</v>
      </c>
    </row>
    <row r="65" spans="1:22" x14ac:dyDescent="0.3">
      <c r="A65" s="77"/>
      <c r="B65" s="67">
        <v>2</v>
      </c>
      <c r="C65" s="19" t="s">
        <v>73</v>
      </c>
      <c r="D65" s="27" t="s">
        <v>48</v>
      </c>
      <c r="F65" s="77"/>
      <c r="G65" s="67">
        <v>2</v>
      </c>
      <c r="H65" s="19" t="s">
        <v>73</v>
      </c>
      <c r="I65" s="27" t="s">
        <v>49</v>
      </c>
      <c r="K65" s="77"/>
      <c r="L65" s="67">
        <v>2</v>
      </c>
      <c r="M65" s="19" t="s">
        <v>73</v>
      </c>
      <c r="N65" s="27" t="s">
        <v>50</v>
      </c>
      <c r="Q65">
        <f t="shared" si="6"/>
        <v>0</v>
      </c>
      <c r="R65">
        <f t="shared" si="7"/>
        <v>0</v>
      </c>
      <c r="S65">
        <f t="shared" si="8"/>
        <v>0</v>
      </c>
      <c r="T65">
        <f t="shared" si="9"/>
        <v>0</v>
      </c>
      <c r="U65">
        <f t="shared" si="10"/>
        <v>0</v>
      </c>
      <c r="V65">
        <f t="shared" si="11"/>
        <v>0</v>
      </c>
    </row>
    <row r="66" spans="1:22" ht="15" thickBot="1" x14ac:dyDescent="0.35">
      <c r="A66" s="77"/>
      <c r="B66" s="67">
        <v>3</v>
      </c>
      <c r="C66" s="60" t="s">
        <v>95</v>
      </c>
      <c r="D66" s="27" t="s">
        <v>48</v>
      </c>
      <c r="F66" s="77"/>
      <c r="G66" s="67">
        <v>3</v>
      </c>
      <c r="H66" s="7" t="s">
        <v>70</v>
      </c>
      <c r="I66" s="27" t="s">
        <v>49</v>
      </c>
      <c r="K66" s="77"/>
      <c r="L66" s="67">
        <v>3</v>
      </c>
      <c r="M66" s="7" t="s">
        <v>70</v>
      </c>
      <c r="N66" s="27" t="s">
        <v>50</v>
      </c>
      <c r="Q66" t="str">
        <f t="shared" si="6"/>
        <v>-</v>
      </c>
      <c r="R66" t="str">
        <f t="shared" si="7"/>
        <v>-</v>
      </c>
      <c r="S66">
        <f t="shared" si="8"/>
        <v>0</v>
      </c>
      <c r="T66" t="e">
        <f t="shared" si="9"/>
        <v>#VALUE!</v>
      </c>
      <c r="U66">
        <f t="shared" si="10"/>
        <v>0</v>
      </c>
      <c r="V66" t="e">
        <f t="shared" si="11"/>
        <v>#VALUE!</v>
      </c>
    </row>
    <row r="67" spans="1:22" ht="15" thickBot="1" x14ac:dyDescent="0.35">
      <c r="A67" s="78"/>
      <c r="B67" s="68">
        <v>4</v>
      </c>
      <c r="C67" s="36" t="s">
        <v>71</v>
      </c>
      <c r="D67" s="28" t="s">
        <v>48</v>
      </c>
      <c r="F67" s="78"/>
      <c r="G67" s="68">
        <v>4</v>
      </c>
      <c r="H67" s="36" t="s">
        <v>71</v>
      </c>
      <c r="I67" s="28" t="s">
        <v>49</v>
      </c>
      <c r="K67" s="78"/>
      <c r="L67" s="68">
        <v>4</v>
      </c>
      <c r="M67" s="36" t="s">
        <v>71</v>
      </c>
      <c r="N67" s="28" t="s">
        <v>50</v>
      </c>
      <c r="Q67">
        <f t="shared" si="6"/>
        <v>0</v>
      </c>
      <c r="R67">
        <f t="shared" si="7"/>
        <v>0</v>
      </c>
      <c r="S67">
        <f t="shared" si="8"/>
        <v>0</v>
      </c>
      <c r="T67">
        <f t="shared" si="9"/>
        <v>0</v>
      </c>
      <c r="U67">
        <f t="shared" si="10"/>
        <v>0</v>
      </c>
      <c r="V67">
        <f t="shared" si="11"/>
        <v>0</v>
      </c>
    </row>
    <row r="68" spans="1:22" x14ac:dyDescent="0.3">
      <c r="A68" s="76">
        <v>17</v>
      </c>
      <c r="B68" s="66">
        <v>1</v>
      </c>
      <c r="C68" s="37" t="s">
        <v>62</v>
      </c>
      <c r="D68" s="26" t="s">
        <v>48</v>
      </c>
      <c r="F68" s="76">
        <v>17</v>
      </c>
      <c r="G68" s="66">
        <v>1</v>
      </c>
      <c r="H68" s="37" t="s">
        <v>62</v>
      </c>
      <c r="I68" s="26" t="s">
        <v>49</v>
      </c>
      <c r="K68" s="76">
        <v>17</v>
      </c>
      <c r="L68" s="66">
        <v>1</v>
      </c>
      <c r="M68" s="37" t="s">
        <v>62</v>
      </c>
      <c r="N68" s="26" t="s">
        <v>50</v>
      </c>
      <c r="P68">
        <v>414829777</v>
      </c>
      <c r="Q68">
        <f t="shared" si="6"/>
        <v>0</v>
      </c>
      <c r="R68">
        <f t="shared" si="7"/>
        <v>0</v>
      </c>
      <c r="S68">
        <f t="shared" si="8"/>
        <v>0</v>
      </c>
      <c r="T68">
        <f t="shared" si="9"/>
        <v>0</v>
      </c>
      <c r="U68">
        <f t="shared" si="10"/>
        <v>0</v>
      </c>
      <c r="V68">
        <f t="shared" si="11"/>
        <v>0</v>
      </c>
    </row>
    <row r="69" spans="1:22" x14ac:dyDescent="0.3">
      <c r="A69" s="77"/>
      <c r="B69" s="67">
        <v>2</v>
      </c>
      <c r="C69" s="38" t="s">
        <v>63</v>
      </c>
      <c r="D69" s="27" t="s">
        <v>48</v>
      </c>
      <c r="F69" s="77"/>
      <c r="G69" s="67">
        <v>2</v>
      </c>
      <c r="H69" s="38" t="s">
        <v>63</v>
      </c>
      <c r="I69" s="27" t="s">
        <v>49</v>
      </c>
      <c r="K69" s="77"/>
      <c r="L69" s="67">
        <v>2</v>
      </c>
      <c r="M69" s="38" t="s">
        <v>63</v>
      </c>
      <c r="N69" s="27" t="s">
        <v>50</v>
      </c>
      <c r="Q69">
        <f t="shared" si="6"/>
        <v>0</v>
      </c>
      <c r="R69">
        <f t="shared" si="7"/>
        <v>0</v>
      </c>
      <c r="S69">
        <f t="shared" si="8"/>
        <v>0</v>
      </c>
      <c r="T69">
        <f t="shared" si="9"/>
        <v>0</v>
      </c>
      <c r="U69">
        <f t="shared" si="10"/>
        <v>0</v>
      </c>
      <c r="V69">
        <f t="shared" si="11"/>
        <v>0</v>
      </c>
    </row>
    <row r="70" spans="1:22" x14ac:dyDescent="0.3">
      <c r="A70" s="77"/>
      <c r="B70" s="67">
        <v>3</v>
      </c>
      <c r="C70" s="33" t="s">
        <v>59</v>
      </c>
      <c r="D70" s="27" t="s">
        <v>48</v>
      </c>
      <c r="F70" s="77"/>
      <c r="G70" s="67">
        <v>3</v>
      </c>
      <c r="H70" s="33" t="s">
        <v>59</v>
      </c>
      <c r="I70" s="27" t="s">
        <v>49</v>
      </c>
      <c r="K70" s="77"/>
      <c r="L70" s="67">
        <v>3</v>
      </c>
      <c r="M70" s="33" t="s">
        <v>59</v>
      </c>
      <c r="N70" s="27" t="s">
        <v>50</v>
      </c>
      <c r="Q70">
        <f t="shared" si="6"/>
        <v>0</v>
      </c>
      <c r="R70">
        <f t="shared" si="7"/>
        <v>0</v>
      </c>
      <c r="S70">
        <f t="shared" si="8"/>
        <v>0</v>
      </c>
      <c r="T70">
        <f t="shared" si="9"/>
        <v>0</v>
      </c>
      <c r="U70">
        <f t="shared" si="10"/>
        <v>0</v>
      </c>
      <c r="V70">
        <f t="shared" si="11"/>
        <v>0</v>
      </c>
    </row>
    <row r="71" spans="1:22" ht="15" thickBot="1" x14ac:dyDescent="0.35">
      <c r="A71" s="78"/>
      <c r="B71" s="68">
        <v>4</v>
      </c>
      <c r="C71" s="34" t="s">
        <v>60</v>
      </c>
      <c r="D71" s="28" t="s">
        <v>48</v>
      </c>
      <c r="F71" s="78"/>
      <c r="G71" s="68">
        <v>4</v>
      </c>
      <c r="H71" s="34" t="s">
        <v>60</v>
      </c>
      <c r="I71" s="28" t="s">
        <v>49</v>
      </c>
      <c r="K71" s="78"/>
      <c r="L71" s="68">
        <v>4</v>
      </c>
      <c r="M71" s="34" t="s">
        <v>60</v>
      </c>
      <c r="N71" s="28" t="s">
        <v>50</v>
      </c>
      <c r="Q71">
        <f t="shared" si="6"/>
        <v>0</v>
      </c>
      <c r="R71">
        <f t="shared" si="7"/>
        <v>0</v>
      </c>
      <c r="S71">
        <f t="shared" si="8"/>
        <v>0</v>
      </c>
      <c r="T71">
        <f t="shared" si="9"/>
        <v>0</v>
      </c>
      <c r="U71">
        <f t="shared" si="10"/>
        <v>0</v>
      </c>
      <c r="V71">
        <f t="shared" si="11"/>
        <v>0</v>
      </c>
    </row>
    <row r="72" spans="1:22" x14ac:dyDescent="0.3">
      <c r="A72" s="76">
        <v>18</v>
      </c>
      <c r="B72" s="66">
        <v>1</v>
      </c>
      <c r="C72" s="13" t="s">
        <v>81</v>
      </c>
      <c r="D72" s="26" t="s">
        <v>48</v>
      </c>
      <c r="F72" s="76">
        <v>18</v>
      </c>
      <c r="G72" s="66">
        <v>1</v>
      </c>
      <c r="H72" s="13" t="s">
        <v>81</v>
      </c>
      <c r="I72" s="26" t="s">
        <v>49</v>
      </c>
      <c r="K72" s="76">
        <v>18</v>
      </c>
      <c r="L72" s="66">
        <v>1</v>
      </c>
      <c r="M72" s="13" t="s">
        <v>81</v>
      </c>
      <c r="N72" s="26" t="s">
        <v>50</v>
      </c>
      <c r="P72">
        <v>481306280</v>
      </c>
      <c r="Q72">
        <f t="shared" si="6"/>
        <v>0</v>
      </c>
      <c r="R72">
        <f t="shared" si="7"/>
        <v>0</v>
      </c>
      <c r="S72">
        <f t="shared" si="8"/>
        <v>0</v>
      </c>
      <c r="T72">
        <f t="shared" si="9"/>
        <v>0</v>
      </c>
      <c r="U72">
        <f t="shared" si="10"/>
        <v>0</v>
      </c>
      <c r="V72">
        <f t="shared" si="11"/>
        <v>0</v>
      </c>
    </row>
    <row r="73" spans="1:22" x14ac:dyDescent="0.3">
      <c r="A73" s="77"/>
      <c r="B73" s="67">
        <v>2</v>
      </c>
      <c r="C73" s="58" t="s">
        <v>92</v>
      </c>
      <c r="D73" s="27" t="s">
        <v>48</v>
      </c>
      <c r="F73" s="77"/>
      <c r="G73" s="67">
        <v>2</v>
      </c>
      <c r="H73" s="58" t="s">
        <v>92</v>
      </c>
      <c r="I73" s="27" t="s">
        <v>49</v>
      </c>
      <c r="K73" s="77"/>
      <c r="L73" s="67">
        <v>2</v>
      </c>
      <c r="M73" s="58"/>
      <c r="N73" s="27" t="s">
        <v>50</v>
      </c>
      <c r="Q73">
        <f t="shared" si="6"/>
        <v>0</v>
      </c>
      <c r="R73">
        <f t="shared" si="7"/>
        <v>0</v>
      </c>
      <c r="S73" t="e">
        <f t="shared" si="8"/>
        <v>#VALUE!</v>
      </c>
      <c r="T73">
        <f t="shared" si="9"/>
        <v>0</v>
      </c>
      <c r="U73" t="e">
        <f t="shared" si="10"/>
        <v>#VALUE!</v>
      </c>
      <c r="V73" t="e">
        <f t="shared" si="11"/>
        <v>#VALUE!</v>
      </c>
    </row>
    <row r="74" spans="1:22" x14ac:dyDescent="0.3">
      <c r="A74" s="77"/>
      <c r="B74" s="67">
        <v>3</v>
      </c>
      <c r="C74" s="43" t="s">
        <v>84</v>
      </c>
      <c r="D74" s="27" t="s">
        <v>48</v>
      </c>
      <c r="F74" s="77"/>
      <c r="G74" s="67">
        <v>3</v>
      </c>
      <c r="H74" s="43" t="s">
        <v>84</v>
      </c>
      <c r="I74" s="27" t="s">
        <v>49</v>
      </c>
      <c r="K74" s="77"/>
      <c r="L74" s="67">
        <v>3</v>
      </c>
      <c r="M74" s="43" t="s">
        <v>84</v>
      </c>
      <c r="N74" s="27" t="s">
        <v>50</v>
      </c>
      <c r="Q74">
        <f t="shared" ref="Q74:Q83" si="12">IF(C74=H74,E74,"-")</f>
        <v>0</v>
      </c>
      <c r="R74">
        <f t="shared" ref="R74:R83" si="13">IF(C74=H74,J74,"-")</f>
        <v>0</v>
      </c>
      <c r="S74">
        <f t="shared" ref="S74:S83" si="14">IF(M74=H74,O74,""-"")</f>
        <v>0</v>
      </c>
      <c r="T74">
        <f t="shared" ref="T74:T83" si="15">Q74+R74</f>
        <v>0</v>
      </c>
      <c r="U74">
        <f t="shared" ref="U74:U83" si="16">MAX(Q74,R74)+S74</f>
        <v>0</v>
      </c>
      <c r="V74">
        <f t="shared" ref="V74:V83" si="17">Q74+R74+S74</f>
        <v>0</v>
      </c>
    </row>
    <row r="75" spans="1:22" ht="15" thickBot="1" x14ac:dyDescent="0.35">
      <c r="A75" s="78"/>
      <c r="B75" s="68">
        <v>4</v>
      </c>
      <c r="C75" s="53" t="s">
        <v>93</v>
      </c>
      <c r="D75" s="28" t="s">
        <v>48</v>
      </c>
      <c r="F75" s="78"/>
      <c r="G75" s="68">
        <v>4</v>
      </c>
      <c r="H75" s="53" t="s">
        <v>93</v>
      </c>
      <c r="I75" s="28" t="s">
        <v>49</v>
      </c>
      <c r="K75" s="78"/>
      <c r="L75" s="68">
        <v>4</v>
      </c>
      <c r="M75" s="53" t="s">
        <v>93</v>
      </c>
      <c r="N75" s="28" t="s">
        <v>50</v>
      </c>
      <c r="Q75">
        <f t="shared" si="12"/>
        <v>0</v>
      </c>
      <c r="R75">
        <f t="shared" si="13"/>
        <v>0</v>
      </c>
      <c r="S75">
        <f t="shared" si="14"/>
        <v>0</v>
      </c>
      <c r="T75">
        <f t="shared" si="15"/>
        <v>0</v>
      </c>
      <c r="U75">
        <f t="shared" si="16"/>
        <v>0</v>
      </c>
      <c r="V75">
        <f t="shared" si="17"/>
        <v>0</v>
      </c>
    </row>
    <row r="76" spans="1:22" x14ac:dyDescent="0.3">
      <c r="A76" s="76">
        <v>19</v>
      </c>
      <c r="B76" s="66">
        <v>1</v>
      </c>
      <c r="C76" s="1" t="s">
        <v>15</v>
      </c>
      <c r="D76" s="26" t="s">
        <v>48</v>
      </c>
      <c r="F76" s="76">
        <v>19</v>
      </c>
      <c r="G76" s="66">
        <v>1</v>
      </c>
      <c r="H76" s="1" t="s">
        <v>15</v>
      </c>
      <c r="I76" s="26" t="s">
        <v>49</v>
      </c>
      <c r="K76" s="76">
        <v>19</v>
      </c>
      <c r="L76" s="66">
        <v>1</v>
      </c>
      <c r="M76" s="1" t="s">
        <v>15</v>
      </c>
      <c r="N76" s="26" t="s">
        <v>50</v>
      </c>
      <c r="Q76">
        <f t="shared" si="12"/>
        <v>0</v>
      </c>
      <c r="R76">
        <f t="shared" si="13"/>
        <v>0</v>
      </c>
      <c r="S76">
        <f t="shared" si="14"/>
        <v>0</v>
      </c>
      <c r="T76">
        <f t="shared" si="15"/>
        <v>0</v>
      </c>
      <c r="U76">
        <f t="shared" si="16"/>
        <v>0</v>
      </c>
      <c r="V76">
        <f t="shared" si="17"/>
        <v>0</v>
      </c>
    </row>
    <row r="77" spans="1:22" x14ac:dyDescent="0.3">
      <c r="A77" s="77"/>
      <c r="B77" s="67">
        <v>2</v>
      </c>
      <c r="C77" t="s">
        <v>43</v>
      </c>
      <c r="D77" s="27" t="s">
        <v>48</v>
      </c>
      <c r="F77" s="77"/>
      <c r="G77" s="67">
        <v>2</v>
      </c>
      <c r="H77" t="s">
        <v>43</v>
      </c>
      <c r="I77" s="27" t="s">
        <v>49</v>
      </c>
      <c r="K77" s="77"/>
      <c r="L77" s="67">
        <v>2</v>
      </c>
      <c r="M77" t="s">
        <v>43</v>
      </c>
      <c r="N77" s="27" t="s">
        <v>50</v>
      </c>
      <c r="P77">
        <v>447162290</v>
      </c>
      <c r="Q77">
        <f t="shared" si="12"/>
        <v>0</v>
      </c>
      <c r="R77">
        <f t="shared" si="13"/>
        <v>0</v>
      </c>
      <c r="S77">
        <f t="shared" si="14"/>
        <v>0</v>
      </c>
      <c r="T77">
        <f t="shared" si="15"/>
        <v>0</v>
      </c>
      <c r="U77">
        <f t="shared" si="16"/>
        <v>0</v>
      </c>
      <c r="V77">
        <f t="shared" si="17"/>
        <v>0</v>
      </c>
    </row>
    <row r="78" spans="1:22" x14ac:dyDescent="0.3">
      <c r="A78" s="77"/>
      <c r="B78" s="67">
        <v>3</v>
      </c>
      <c r="C78" t="s">
        <v>30</v>
      </c>
      <c r="D78" s="27" t="s">
        <v>48</v>
      </c>
      <c r="F78" s="77"/>
      <c r="G78" s="67">
        <v>3</v>
      </c>
      <c r="H78" t="s">
        <v>30</v>
      </c>
      <c r="I78" s="27" t="s">
        <v>49</v>
      </c>
      <c r="K78" s="77"/>
      <c r="L78" s="67">
        <v>3</v>
      </c>
      <c r="M78" t="s">
        <v>30</v>
      </c>
      <c r="N78" s="27" t="s">
        <v>50</v>
      </c>
      <c r="Q78">
        <f t="shared" si="12"/>
        <v>0</v>
      </c>
      <c r="R78">
        <f t="shared" si="13"/>
        <v>0</v>
      </c>
      <c r="S78">
        <f t="shared" si="14"/>
        <v>0</v>
      </c>
      <c r="T78">
        <f t="shared" si="15"/>
        <v>0</v>
      </c>
      <c r="U78">
        <f t="shared" si="16"/>
        <v>0</v>
      </c>
      <c r="V78">
        <f t="shared" si="17"/>
        <v>0</v>
      </c>
    </row>
    <row r="79" spans="1:22" ht="15" thickBot="1" x14ac:dyDescent="0.35">
      <c r="A79" s="78"/>
      <c r="B79" s="68">
        <v>4</v>
      </c>
      <c r="C79" s="4" t="s">
        <v>57</v>
      </c>
      <c r="D79" s="28" t="s">
        <v>48</v>
      </c>
      <c r="F79" s="78"/>
      <c r="G79" s="68">
        <v>4</v>
      </c>
      <c r="H79" s="4" t="s">
        <v>57</v>
      </c>
      <c r="I79" s="28" t="s">
        <v>49</v>
      </c>
      <c r="K79" s="78"/>
      <c r="L79" s="68">
        <v>4</v>
      </c>
      <c r="M79" s="4" t="s">
        <v>57</v>
      </c>
      <c r="N79" s="28" t="s">
        <v>50</v>
      </c>
      <c r="Q79">
        <f t="shared" si="12"/>
        <v>0</v>
      </c>
      <c r="R79">
        <f t="shared" si="13"/>
        <v>0</v>
      </c>
      <c r="S79">
        <f t="shared" si="14"/>
        <v>0</v>
      </c>
      <c r="T79">
        <f t="shared" si="15"/>
        <v>0</v>
      </c>
      <c r="U79">
        <f t="shared" si="16"/>
        <v>0</v>
      </c>
      <c r="V79">
        <f t="shared" si="17"/>
        <v>0</v>
      </c>
    </row>
    <row r="80" spans="1:22" x14ac:dyDescent="0.3">
      <c r="A80" s="76">
        <v>20</v>
      </c>
      <c r="B80" s="66">
        <v>1</v>
      </c>
      <c r="C80" s="13" t="s">
        <v>79</v>
      </c>
      <c r="D80" s="26" t="s">
        <v>48</v>
      </c>
      <c r="F80" s="76">
        <v>20</v>
      </c>
      <c r="G80" s="66">
        <v>1</v>
      </c>
      <c r="H80" s="13" t="s">
        <v>79</v>
      </c>
      <c r="I80" s="26" t="s">
        <v>49</v>
      </c>
      <c r="K80" s="76">
        <v>20</v>
      </c>
      <c r="L80" s="66">
        <v>1</v>
      </c>
      <c r="M80" s="13" t="s">
        <v>79</v>
      </c>
      <c r="N80" s="26" t="s">
        <v>50</v>
      </c>
      <c r="Q80">
        <f t="shared" si="12"/>
        <v>0</v>
      </c>
      <c r="R80">
        <f t="shared" si="13"/>
        <v>0</v>
      </c>
      <c r="S80">
        <f t="shared" si="14"/>
        <v>0</v>
      </c>
      <c r="T80">
        <f t="shared" si="15"/>
        <v>0</v>
      </c>
      <c r="U80">
        <f t="shared" si="16"/>
        <v>0</v>
      </c>
      <c r="V80">
        <f t="shared" si="17"/>
        <v>0</v>
      </c>
    </row>
    <row r="81" spans="1:22" x14ac:dyDescent="0.3">
      <c r="A81" s="77"/>
      <c r="B81" s="67">
        <v>2</v>
      </c>
      <c r="C81" s="14" t="s">
        <v>18</v>
      </c>
      <c r="D81" s="27" t="s">
        <v>48</v>
      </c>
      <c r="F81" s="77"/>
      <c r="G81" s="67">
        <v>2</v>
      </c>
      <c r="H81" s="14" t="s">
        <v>18</v>
      </c>
      <c r="I81" s="27" t="s">
        <v>49</v>
      </c>
      <c r="K81" s="77"/>
      <c r="L81" s="67">
        <v>2</v>
      </c>
      <c r="M81" s="14" t="s">
        <v>18</v>
      </c>
      <c r="N81" s="27" t="s">
        <v>50</v>
      </c>
      <c r="Q81">
        <f t="shared" si="12"/>
        <v>0</v>
      </c>
      <c r="R81">
        <f t="shared" si="13"/>
        <v>0</v>
      </c>
      <c r="S81">
        <f t="shared" si="14"/>
        <v>0</v>
      </c>
      <c r="T81">
        <f t="shared" si="15"/>
        <v>0</v>
      </c>
      <c r="U81">
        <f t="shared" si="16"/>
        <v>0</v>
      </c>
      <c r="V81">
        <f t="shared" si="17"/>
        <v>0</v>
      </c>
    </row>
    <row r="82" spans="1:22" x14ac:dyDescent="0.3">
      <c r="A82" s="77"/>
      <c r="B82" s="67">
        <v>3</v>
      </c>
      <c r="C82" s="43"/>
      <c r="D82" s="27" t="s">
        <v>48</v>
      </c>
      <c r="F82" s="77"/>
      <c r="G82" s="67">
        <v>3</v>
      </c>
      <c r="H82" s="14" t="s">
        <v>56</v>
      </c>
      <c r="I82" s="27" t="s">
        <v>49</v>
      </c>
      <c r="K82" s="77"/>
      <c r="L82" s="67">
        <v>3</v>
      </c>
      <c r="M82" s="43"/>
      <c r="N82" s="27" t="s">
        <v>50</v>
      </c>
      <c r="Q82" t="str">
        <f t="shared" si="12"/>
        <v>-</v>
      </c>
      <c r="R82" t="str">
        <f t="shared" si="13"/>
        <v>-</v>
      </c>
      <c r="S82" t="e">
        <f t="shared" si="14"/>
        <v>#VALUE!</v>
      </c>
      <c r="T82" t="e">
        <f t="shared" si="15"/>
        <v>#VALUE!</v>
      </c>
      <c r="U82" t="e">
        <f t="shared" si="16"/>
        <v>#VALUE!</v>
      </c>
      <c r="V82" t="e">
        <f t="shared" si="17"/>
        <v>#VALUE!</v>
      </c>
    </row>
    <row r="83" spans="1:22" ht="15" thickBot="1" x14ac:dyDescent="0.35">
      <c r="A83" s="78"/>
      <c r="B83" s="68">
        <v>4</v>
      </c>
      <c r="C83" s="43"/>
      <c r="D83" s="28" t="s">
        <v>48</v>
      </c>
      <c r="F83" s="78"/>
      <c r="G83" s="68">
        <v>4</v>
      </c>
      <c r="H83" s="43"/>
      <c r="I83" s="28" t="s">
        <v>49</v>
      </c>
      <c r="K83" s="78"/>
      <c r="L83" s="68">
        <v>4</v>
      </c>
      <c r="M83" s="43"/>
      <c r="N83" s="28" t="s">
        <v>50</v>
      </c>
      <c r="Q83">
        <f t="shared" si="12"/>
        <v>0</v>
      </c>
      <c r="R83">
        <f t="shared" si="13"/>
        <v>0</v>
      </c>
      <c r="S83">
        <f t="shared" si="14"/>
        <v>0</v>
      </c>
      <c r="T83">
        <f t="shared" si="15"/>
        <v>0</v>
      </c>
      <c r="U83">
        <f t="shared" si="16"/>
        <v>0</v>
      </c>
      <c r="V83">
        <f t="shared" si="17"/>
        <v>0</v>
      </c>
    </row>
    <row r="84" spans="1:22" x14ac:dyDescent="0.3">
      <c r="C84" t="s">
        <v>2</v>
      </c>
      <c r="D84" s="27" t="s">
        <v>3</v>
      </c>
    </row>
    <row r="85" spans="1:22" x14ac:dyDescent="0.3">
      <c r="C85" t="str">
        <f>C4</f>
        <v>Greg Chapman</v>
      </c>
      <c r="D85" t="str">
        <f>D4</f>
        <v>L</v>
      </c>
    </row>
    <row r="86" spans="1:22" x14ac:dyDescent="0.3">
      <c r="C86" t="str">
        <f t="shared" ref="C86:D86" si="18">C5</f>
        <v>Josh Arundell</v>
      </c>
      <c r="D86" t="str">
        <f t="shared" si="18"/>
        <v>L</v>
      </c>
    </row>
    <row r="87" spans="1:22" x14ac:dyDescent="0.3">
      <c r="C87" t="str">
        <f t="shared" ref="C87:D87" si="19">C6</f>
        <v>Bob Wright</v>
      </c>
      <c r="D87" t="str">
        <f t="shared" si="19"/>
        <v>L</v>
      </c>
    </row>
    <row r="88" spans="1:22" x14ac:dyDescent="0.3">
      <c r="C88">
        <f t="shared" ref="C88:D88" si="20">C7</f>
        <v>0</v>
      </c>
      <c r="D88" t="str">
        <f t="shared" si="20"/>
        <v>L</v>
      </c>
    </row>
    <row r="89" spans="1:22" x14ac:dyDescent="0.3">
      <c r="C89" t="str">
        <f t="shared" ref="C89:D89" si="21">C8</f>
        <v>Rob Riley</v>
      </c>
      <c r="D89" t="str">
        <f t="shared" si="21"/>
        <v>L</v>
      </c>
    </row>
    <row r="90" spans="1:22" x14ac:dyDescent="0.3">
      <c r="C90" t="str">
        <f t="shared" ref="C90:D90" si="22">C9</f>
        <v>Paul Reed</v>
      </c>
      <c r="D90" t="str">
        <f t="shared" si="22"/>
        <v>L</v>
      </c>
    </row>
    <row r="91" spans="1:22" x14ac:dyDescent="0.3">
      <c r="C91" t="str">
        <f t="shared" ref="C91:D91" si="23">C10</f>
        <v>Barry Tucker L</v>
      </c>
      <c r="D91" t="str">
        <f t="shared" si="23"/>
        <v>L</v>
      </c>
    </row>
    <row r="92" spans="1:22" x14ac:dyDescent="0.3">
      <c r="C92" t="str">
        <f t="shared" ref="C92:D92" si="24">C11</f>
        <v>Ashley Habberman</v>
      </c>
      <c r="D92" t="str">
        <f t="shared" si="24"/>
        <v>L</v>
      </c>
    </row>
    <row r="93" spans="1:22" x14ac:dyDescent="0.3">
      <c r="C93" t="str">
        <f t="shared" ref="C93:D93" si="25">C12</f>
        <v>Michael FARR</v>
      </c>
      <c r="D93" t="str">
        <f t="shared" si="25"/>
        <v>L</v>
      </c>
    </row>
    <row r="94" spans="1:22" x14ac:dyDescent="0.3">
      <c r="C94" t="str">
        <f t="shared" ref="C94:D94" si="26">C13</f>
        <v>Richard FARR</v>
      </c>
      <c r="D94" t="str">
        <f t="shared" si="26"/>
        <v>L</v>
      </c>
    </row>
    <row r="95" spans="1:22" x14ac:dyDescent="0.3">
      <c r="C95" t="str">
        <f t="shared" ref="C95:D95" si="27">C14</f>
        <v>Rob Valeri (S)</v>
      </c>
      <c r="D95" t="str">
        <f t="shared" si="27"/>
        <v>L</v>
      </c>
    </row>
    <row r="96" spans="1:22" x14ac:dyDescent="0.3">
      <c r="C96" t="str">
        <f t="shared" ref="C96:D96" si="28">C15</f>
        <v>Robert Dalbron (L)</v>
      </c>
      <c r="D96" t="str">
        <f t="shared" si="28"/>
        <v>L</v>
      </c>
    </row>
    <row r="97" spans="3:4" x14ac:dyDescent="0.3">
      <c r="C97" t="str">
        <f t="shared" ref="C97:D97" si="29">C16</f>
        <v>Ken Perrin</v>
      </c>
      <c r="D97" t="str">
        <f t="shared" si="29"/>
        <v>L</v>
      </c>
    </row>
    <row r="98" spans="3:4" x14ac:dyDescent="0.3">
      <c r="C98">
        <f t="shared" ref="C98:D98" si="30">C17</f>
        <v>0</v>
      </c>
      <c r="D98" t="str">
        <f t="shared" si="30"/>
        <v>L</v>
      </c>
    </row>
    <row r="99" spans="3:4" x14ac:dyDescent="0.3">
      <c r="C99" t="str">
        <f t="shared" ref="C99:D99" si="31">C18</f>
        <v>Tim Pavey L</v>
      </c>
      <c r="D99" t="str">
        <f t="shared" si="31"/>
        <v>L</v>
      </c>
    </row>
    <row r="100" spans="3:4" x14ac:dyDescent="0.3">
      <c r="C100" t="str">
        <f t="shared" ref="C100:D100" si="32">C19</f>
        <v>Dennis Hopper</v>
      </c>
      <c r="D100" t="str">
        <f t="shared" si="32"/>
        <v>L</v>
      </c>
    </row>
    <row r="101" spans="3:4" x14ac:dyDescent="0.3">
      <c r="C101" t="str">
        <f t="shared" ref="C101:D101" si="33">C20</f>
        <v>Bruce Blacker</v>
      </c>
      <c r="D101" t="str">
        <f t="shared" si="33"/>
        <v>L</v>
      </c>
    </row>
    <row r="102" spans="3:4" x14ac:dyDescent="0.3">
      <c r="C102" t="str">
        <f t="shared" ref="C102:D102" si="34">C21</f>
        <v>Fred Blacker L</v>
      </c>
      <c r="D102" t="str">
        <f t="shared" si="34"/>
        <v>L</v>
      </c>
    </row>
    <row r="103" spans="3:4" x14ac:dyDescent="0.3">
      <c r="C103" t="str">
        <f t="shared" ref="C103:D103" si="35">C22</f>
        <v>Grant Groves</v>
      </c>
      <c r="D103" t="str">
        <f t="shared" si="35"/>
        <v>L</v>
      </c>
    </row>
    <row r="104" spans="3:4" x14ac:dyDescent="0.3">
      <c r="C104" t="str">
        <f t="shared" ref="C104:D104" si="36">C23</f>
        <v>Eli Groves (J) (13)</v>
      </c>
      <c r="D104" t="str">
        <f t="shared" si="36"/>
        <v>L</v>
      </c>
    </row>
    <row r="105" spans="3:4" x14ac:dyDescent="0.3">
      <c r="C105" t="str">
        <f t="shared" ref="C105:D105" si="37">C24</f>
        <v>Glen Ross L (S)</v>
      </c>
      <c r="D105" t="str">
        <f t="shared" si="37"/>
        <v>L</v>
      </c>
    </row>
    <row r="106" spans="3:4" x14ac:dyDescent="0.3">
      <c r="C106" t="str">
        <f t="shared" ref="C106:D106" si="38">C25</f>
        <v>Nick Aagren (L)</v>
      </c>
      <c r="D106" t="str">
        <f t="shared" si="38"/>
        <v>L</v>
      </c>
    </row>
    <row r="107" spans="3:4" x14ac:dyDescent="0.3">
      <c r="C107" t="str">
        <f t="shared" ref="C107:D107" si="39">C26</f>
        <v>Richard Lobb (LM)</v>
      </c>
      <c r="D107" t="str">
        <f t="shared" si="39"/>
        <v>L</v>
      </c>
    </row>
    <row r="108" spans="3:4" x14ac:dyDescent="0.3">
      <c r="C108" t="str">
        <f t="shared" ref="C108:D108" si="40">C27</f>
        <v>Percy Spierske</v>
      </c>
      <c r="D108" t="str">
        <f t="shared" si="40"/>
        <v>L</v>
      </c>
    </row>
    <row r="109" spans="3:4" x14ac:dyDescent="0.3">
      <c r="C109" t="str">
        <f t="shared" ref="C109:D109" si="41">C28</f>
        <v>Jeff Malin</v>
      </c>
      <c r="D109" t="str">
        <f t="shared" si="41"/>
        <v>L</v>
      </c>
    </row>
    <row r="110" spans="3:4" x14ac:dyDescent="0.3">
      <c r="C110" t="str">
        <f t="shared" ref="C110:D110" si="42">C29</f>
        <v>Chris Parry</v>
      </c>
      <c r="D110" t="str">
        <f t="shared" si="42"/>
        <v>L</v>
      </c>
    </row>
    <row r="111" spans="3:4" x14ac:dyDescent="0.3">
      <c r="C111" t="str">
        <f t="shared" ref="C111:D111" si="43">C30</f>
        <v>Shane Clow</v>
      </c>
      <c r="D111" t="str">
        <f t="shared" si="43"/>
        <v>L</v>
      </c>
    </row>
    <row r="112" spans="3:4" x14ac:dyDescent="0.3">
      <c r="C112" t="str">
        <f t="shared" ref="C112:D112" si="44">C31</f>
        <v>Barry Wild</v>
      </c>
      <c r="D112" t="str">
        <f t="shared" si="44"/>
        <v>L</v>
      </c>
    </row>
    <row r="113" spans="3:4" x14ac:dyDescent="0.3">
      <c r="C113" t="str">
        <f t="shared" ref="C113:D113" si="45">C32</f>
        <v>Stuart Perthybridge</v>
      </c>
      <c r="D113" t="str">
        <f t="shared" si="45"/>
        <v>L</v>
      </c>
    </row>
    <row r="114" spans="3:4" x14ac:dyDescent="0.3">
      <c r="C114" t="str">
        <f t="shared" ref="C114:D114" si="46">C33</f>
        <v>Dave Dundas</v>
      </c>
      <c r="D114" t="str">
        <f t="shared" si="46"/>
        <v>L</v>
      </c>
    </row>
    <row r="115" spans="3:4" x14ac:dyDescent="0.3">
      <c r="C115" t="str">
        <f t="shared" ref="C115:D115" si="47">C34</f>
        <v>Kathy Dundas (S)</v>
      </c>
      <c r="D115" t="str">
        <f t="shared" si="47"/>
        <v>L</v>
      </c>
    </row>
    <row r="116" spans="3:4" x14ac:dyDescent="0.3">
      <c r="C116" t="str">
        <f t="shared" ref="C116:D116" si="48">C35</f>
        <v>Colin Farquharson</v>
      </c>
      <c r="D116" t="str">
        <f t="shared" si="48"/>
        <v>L</v>
      </c>
    </row>
    <row r="117" spans="3:4" x14ac:dyDescent="0.3">
      <c r="C117" t="str">
        <f t="shared" ref="C117:D117" si="49">C36</f>
        <v>Phil Jones</v>
      </c>
      <c r="D117" t="str">
        <f t="shared" si="49"/>
        <v>L</v>
      </c>
    </row>
    <row r="118" spans="3:4" x14ac:dyDescent="0.3">
      <c r="C118" t="str">
        <f t="shared" ref="C118:D118" si="50">C37</f>
        <v>Gavin Marshall</v>
      </c>
      <c r="D118" t="str">
        <f t="shared" si="50"/>
        <v>L</v>
      </c>
    </row>
    <row r="119" spans="3:4" x14ac:dyDescent="0.3">
      <c r="C119" t="str">
        <f t="shared" ref="C119:D119" si="51">C38</f>
        <v>Ralph Garlick</v>
      </c>
      <c r="D119" t="str">
        <f t="shared" si="51"/>
        <v>L</v>
      </c>
    </row>
    <row r="120" spans="3:4" x14ac:dyDescent="0.3">
      <c r="C120" t="str">
        <f t="shared" ref="C120:D120" si="52">C39</f>
        <v>Mark Welsh</v>
      </c>
      <c r="D120" t="str">
        <f t="shared" si="52"/>
        <v>L</v>
      </c>
    </row>
    <row r="121" spans="3:4" x14ac:dyDescent="0.3">
      <c r="C121" t="str">
        <f t="shared" ref="C121:D121" si="53">C40</f>
        <v>Mark Lacey (S)</v>
      </c>
      <c r="D121" t="str">
        <f t="shared" si="53"/>
        <v>L</v>
      </c>
    </row>
    <row r="122" spans="3:4" x14ac:dyDescent="0.3">
      <c r="C122" t="str">
        <f t="shared" ref="C122:D122" si="54">C41</f>
        <v>Murray Hicks (S)</v>
      </c>
      <c r="D122" t="str">
        <f t="shared" si="54"/>
        <v>L</v>
      </c>
    </row>
    <row r="123" spans="3:4" x14ac:dyDescent="0.3">
      <c r="C123" t="str">
        <f t="shared" ref="C123:D123" si="55">C42</f>
        <v>Dave Richards</v>
      </c>
      <c r="D123" t="str">
        <f t="shared" si="55"/>
        <v>L</v>
      </c>
    </row>
    <row r="124" spans="3:4" x14ac:dyDescent="0.3">
      <c r="C124" t="str">
        <f t="shared" ref="C124:D124" si="56">C43</f>
        <v>Adam Richards</v>
      </c>
      <c r="D124" t="str">
        <f t="shared" si="56"/>
        <v>L</v>
      </c>
    </row>
    <row r="125" spans="3:4" x14ac:dyDescent="0.3">
      <c r="C125" t="str">
        <f t="shared" ref="C125:D125" si="57">C44</f>
        <v>Robert Coulter</v>
      </c>
      <c r="D125" t="str">
        <f t="shared" si="57"/>
        <v>L</v>
      </c>
    </row>
    <row r="126" spans="3:4" x14ac:dyDescent="0.3">
      <c r="C126" t="str">
        <f t="shared" ref="C126:D126" si="58">C45</f>
        <v>Warren Gardlner</v>
      </c>
      <c r="D126" t="str">
        <f t="shared" si="58"/>
        <v>L</v>
      </c>
    </row>
    <row r="127" spans="3:4" x14ac:dyDescent="0.3">
      <c r="C127" t="str">
        <f t="shared" ref="C127:D127" si="59">C46</f>
        <v>Dave Husin</v>
      </c>
      <c r="D127" t="str">
        <f t="shared" si="59"/>
        <v>L</v>
      </c>
    </row>
    <row r="128" spans="3:4" x14ac:dyDescent="0.3">
      <c r="C128" t="str">
        <f t="shared" ref="C128:D128" si="60">C47</f>
        <v>Carol Berg Von Lindhe</v>
      </c>
      <c r="D128" t="str">
        <f t="shared" si="60"/>
        <v>L</v>
      </c>
    </row>
    <row r="129" spans="3:4" x14ac:dyDescent="0.3">
      <c r="C129" t="str">
        <f t="shared" ref="C129:D129" si="61">C48</f>
        <v>Dave Groves</v>
      </c>
      <c r="D129" t="str">
        <f t="shared" si="61"/>
        <v>L</v>
      </c>
    </row>
    <row r="130" spans="3:4" x14ac:dyDescent="0.3">
      <c r="C130" t="str">
        <f t="shared" ref="C130:D130" si="62">C49</f>
        <v>Callum Groves (J) 16</v>
      </c>
      <c r="D130" t="str">
        <f t="shared" si="62"/>
        <v>L</v>
      </c>
    </row>
    <row r="131" spans="3:4" x14ac:dyDescent="0.3">
      <c r="C131" t="str">
        <f t="shared" ref="C131:D131" si="63">C50</f>
        <v>Stuart Thomson</v>
      </c>
      <c r="D131" t="str">
        <f t="shared" si="63"/>
        <v>L</v>
      </c>
    </row>
    <row r="132" spans="3:4" x14ac:dyDescent="0.3">
      <c r="C132" t="str">
        <f t="shared" ref="C132:D132" si="64">C51</f>
        <v>Andy Santa</v>
      </c>
      <c r="D132" t="str">
        <f t="shared" si="64"/>
        <v>L</v>
      </c>
    </row>
    <row r="133" spans="3:4" x14ac:dyDescent="0.3">
      <c r="C133" t="str">
        <f t="shared" ref="C133:D133" si="65">C52</f>
        <v>Justin Everett</v>
      </c>
      <c r="D133" t="str">
        <f t="shared" si="65"/>
        <v>L</v>
      </c>
    </row>
    <row r="134" spans="3:4" x14ac:dyDescent="0.3">
      <c r="C134" t="str">
        <f t="shared" ref="C134:D134" si="66">C53</f>
        <v>Vince Vaina</v>
      </c>
      <c r="D134" t="str">
        <f t="shared" si="66"/>
        <v>L</v>
      </c>
    </row>
    <row r="135" spans="3:4" x14ac:dyDescent="0.3">
      <c r="C135" t="str">
        <f t="shared" ref="C135:D135" si="67">C54</f>
        <v>Chris Cowell</v>
      </c>
      <c r="D135" t="str">
        <f t="shared" si="67"/>
        <v>L</v>
      </c>
    </row>
    <row r="136" spans="3:4" x14ac:dyDescent="0.3">
      <c r="C136" t="str">
        <f t="shared" ref="C136:D136" si="68">C55</f>
        <v>Haden Blades</v>
      </c>
      <c r="D136" t="str">
        <f t="shared" si="68"/>
        <v>L</v>
      </c>
    </row>
    <row r="137" spans="3:4" x14ac:dyDescent="0.3">
      <c r="C137" t="str">
        <f t="shared" ref="C137:D137" si="69">C56</f>
        <v>Stephen Ball</v>
      </c>
      <c r="D137" t="str">
        <f t="shared" si="69"/>
        <v>L</v>
      </c>
    </row>
    <row r="138" spans="3:4" x14ac:dyDescent="0.3">
      <c r="C138" t="str">
        <f t="shared" ref="C138:D138" si="70">C57</f>
        <v>Cheryl Ball</v>
      </c>
      <c r="D138" t="str">
        <f t="shared" si="70"/>
        <v>L</v>
      </c>
    </row>
    <row r="139" spans="3:4" x14ac:dyDescent="0.3">
      <c r="C139" t="str">
        <f t="shared" ref="C139:D139" si="71">C58</f>
        <v>Peter Gerholt</v>
      </c>
      <c r="D139" t="str">
        <f t="shared" si="71"/>
        <v>L</v>
      </c>
    </row>
    <row r="140" spans="3:4" x14ac:dyDescent="0.3">
      <c r="C140" t="str">
        <f t="shared" ref="C140:D140" si="72">C59</f>
        <v>M R Bennett</v>
      </c>
      <c r="D140" t="str">
        <f t="shared" si="72"/>
        <v>L</v>
      </c>
    </row>
    <row r="141" spans="3:4" x14ac:dyDescent="0.3">
      <c r="C141" t="str">
        <f t="shared" ref="C141:D141" si="73">C60</f>
        <v>Sean Ambrose</v>
      </c>
      <c r="D141" t="str">
        <f t="shared" si="73"/>
        <v>L</v>
      </c>
    </row>
    <row r="142" spans="3:4" x14ac:dyDescent="0.3">
      <c r="C142" t="str">
        <f t="shared" ref="C142:D142" si="74">C61</f>
        <v>Mal Ambrose</v>
      </c>
      <c r="D142" t="str">
        <f t="shared" si="74"/>
        <v>L</v>
      </c>
    </row>
    <row r="143" spans="3:4" x14ac:dyDescent="0.3">
      <c r="C143" t="str">
        <f t="shared" ref="C143:D143" si="75">C62</f>
        <v>Scott Benson</v>
      </c>
      <c r="D143" t="str">
        <f t="shared" si="75"/>
        <v>L</v>
      </c>
    </row>
    <row r="144" spans="3:4" x14ac:dyDescent="0.3">
      <c r="C144" t="str">
        <f t="shared" ref="C144:D144" si="76">C63</f>
        <v>Patrick Kitschke</v>
      </c>
      <c r="D144" t="str">
        <f t="shared" si="76"/>
        <v>L</v>
      </c>
    </row>
    <row r="145" spans="3:4" x14ac:dyDescent="0.3">
      <c r="C145" t="str">
        <f t="shared" ref="C145:D145" si="77">C64</f>
        <v>Ivan Wilson</v>
      </c>
      <c r="D145" t="str">
        <f t="shared" si="77"/>
        <v>L</v>
      </c>
    </row>
    <row r="146" spans="3:4" x14ac:dyDescent="0.3">
      <c r="C146" t="str">
        <f t="shared" ref="C146:D146" si="78">C65</f>
        <v>Scott McKee</v>
      </c>
      <c r="D146" t="str">
        <f t="shared" si="78"/>
        <v>L</v>
      </c>
    </row>
    <row r="147" spans="3:4" x14ac:dyDescent="0.3">
      <c r="C147" t="str">
        <f t="shared" ref="C147:D147" si="79">C66</f>
        <v>Craig McKee</v>
      </c>
      <c r="D147" t="str">
        <f t="shared" si="79"/>
        <v>L</v>
      </c>
    </row>
    <row r="148" spans="3:4" x14ac:dyDescent="0.3">
      <c r="C148" t="str">
        <f t="shared" ref="C148:D148" si="80">C67</f>
        <v>Tony Weston</v>
      </c>
      <c r="D148" t="str">
        <f t="shared" si="80"/>
        <v>L</v>
      </c>
    </row>
    <row r="149" spans="3:4" x14ac:dyDescent="0.3">
      <c r="C149" t="str">
        <f t="shared" ref="C149:D149" si="81">C68</f>
        <v>Matty Riches</v>
      </c>
      <c r="D149" t="str">
        <f t="shared" si="81"/>
        <v>L</v>
      </c>
    </row>
    <row r="150" spans="3:4" x14ac:dyDescent="0.3">
      <c r="C150" t="str">
        <f t="shared" ref="C150:D150" si="82">C69</f>
        <v>Peter Cross</v>
      </c>
      <c r="D150" t="str">
        <f t="shared" si="82"/>
        <v>L</v>
      </c>
    </row>
    <row r="151" spans="3:4" x14ac:dyDescent="0.3">
      <c r="C151" t="str">
        <f t="shared" ref="C151:D151" si="83">C70</f>
        <v>Anthony Hall (L)</v>
      </c>
      <c r="D151" t="str">
        <f t="shared" si="83"/>
        <v>L</v>
      </c>
    </row>
    <row r="152" spans="3:4" x14ac:dyDescent="0.3">
      <c r="C152" t="str">
        <f t="shared" ref="C152:D152" si="84">C71</f>
        <v>Cameron Starr</v>
      </c>
      <c r="D152" t="str">
        <f t="shared" si="84"/>
        <v>L</v>
      </c>
    </row>
    <row r="153" spans="3:4" x14ac:dyDescent="0.3">
      <c r="C153" t="str">
        <f t="shared" ref="C153:D153" si="85">C72</f>
        <v>Brian Taylor L</v>
      </c>
      <c r="D153" t="str">
        <f t="shared" si="85"/>
        <v>L</v>
      </c>
    </row>
    <row r="154" spans="3:4" x14ac:dyDescent="0.3">
      <c r="C154" t="str">
        <f t="shared" ref="C154:D154" si="86">C73</f>
        <v>Steve Monck</v>
      </c>
      <c r="D154" t="str">
        <f t="shared" si="86"/>
        <v>L</v>
      </c>
    </row>
    <row r="155" spans="3:4" x14ac:dyDescent="0.3">
      <c r="C155" t="str">
        <f t="shared" ref="C155:D155" si="87">C74</f>
        <v>Graham Crossman</v>
      </c>
      <c r="D155" t="str">
        <f t="shared" si="87"/>
        <v>L</v>
      </c>
    </row>
    <row r="156" spans="3:4" x14ac:dyDescent="0.3">
      <c r="C156" t="str">
        <f t="shared" ref="C156:D156" si="88">C75</f>
        <v>Blake Savage</v>
      </c>
      <c r="D156" t="str">
        <f t="shared" si="88"/>
        <v>L</v>
      </c>
    </row>
    <row r="157" spans="3:4" x14ac:dyDescent="0.3">
      <c r="C157" t="str">
        <f t="shared" ref="C157:D157" si="89">C76</f>
        <v>Bruce Yalden</v>
      </c>
      <c r="D157" t="str">
        <f t="shared" si="89"/>
        <v>L</v>
      </c>
    </row>
    <row r="158" spans="3:4" x14ac:dyDescent="0.3">
      <c r="C158" t="str">
        <f t="shared" ref="C158:D158" si="90">C77</f>
        <v>Dave Zucconi</v>
      </c>
      <c r="D158" t="str">
        <f t="shared" si="90"/>
        <v>L</v>
      </c>
    </row>
    <row r="159" spans="3:4" x14ac:dyDescent="0.3">
      <c r="C159" t="str">
        <f t="shared" ref="C159:D159" si="91">C78</f>
        <v>Anthony Bending</v>
      </c>
      <c r="D159" t="str">
        <f t="shared" si="91"/>
        <v>L</v>
      </c>
    </row>
    <row r="160" spans="3:4" x14ac:dyDescent="0.3">
      <c r="C160" t="str">
        <f t="shared" ref="C160:D160" si="92">C79</f>
        <v>Mark Anstee</v>
      </c>
      <c r="D160" t="str">
        <f t="shared" si="92"/>
        <v>L</v>
      </c>
    </row>
    <row r="161" spans="1:12" x14ac:dyDescent="0.3">
      <c r="C161" t="str">
        <f t="shared" ref="C161:D161" si="93">C80</f>
        <v>Cecil Wilkinson</v>
      </c>
      <c r="D161" t="str">
        <f t="shared" si="93"/>
        <v>L</v>
      </c>
    </row>
    <row r="162" spans="1:12" x14ac:dyDescent="0.3">
      <c r="C162" t="str">
        <f t="shared" ref="C162:D162" si="94">C81</f>
        <v>Luke May</v>
      </c>
      <c r="D162" t="str">
        <f t="shared" si="94"/>
        <v>L</v>
      </c>
    </row>
    <row r="163" spans="1:12" x14ac:dyDescent="0.3">
      <c r="C163">
        <f t="shared" ref="C163:D163" si="95">C82</f>
        <v>0</v>
      </c>
      <c r="D163" t="str">
        <f t="shared" si="95"/>
        <v>L</v>
      </c>
    </row>
    <row r="164" spans="1:12" ht="15" thickBot="1" x14ac:dyDescent="0.35">
      <c r="C164">
        <f t="shared" ref="C164:D164" si="96">C83</f>
        <v>0</v>
      </c>
      <c r="D164" t="str">
        <f t="shared" si="96"/>
        <v>L</v>
      </c>
    </row>
    <row r="165" spans="1:12" s="56" customFormat="1" ht="15" thickTop="1" x14ac:dyDescent="0.3">
      <c r="A165" s="69"/>
      <c r="B165" s="69"/>
      <c r="C165" s="56" t="str">
        <f>H4</f>
        <v>Greg Chapman</v>
      </c>
      <c r="D165" s="56" t="str">
        <f>I4</f>
        <v>H</v>
      </c>
      <c r="F165" s="69"/>
      <c r="G165" s="69"/>
      <c r="K165" s="69"/>
      <c r="L165" s="69"/>
    </row>
    <row r="166" spans="1:12" x14ac:dyDescent="0.3">
      <c r="C166" t="str">
        <f>H5</f>
        <v>Josh Arundell</v>
      </c>
      <c r="D166" t="str">
        <f>I5</f>
        <v>H</v>
      </c>
    </row>
    <row r="167" spans="1:12" x14ac:dyDescent="0.3">
      <c r="C167" t="str">
        <f t="shared" ref="C167:D167" si="97">H6</f>
        <v>Bob Wright</v>
      </c>
      <c r="D167" t="str">
        <f t="shared" si="97"/>
        <v>H</v>
      </c>
    </row>
    <row r="168" spans="1:12" x14ac:dyDescent="0.3">
      <c r="C168">
        <f t="shared" ref="C168:D168" si="98">H7</f>
        <v>0</v>
      </c>
      <c r="D168" t="str">
        <f t="shared" si="98"/>
        <v>H</v>
      </c>
    </row>
    <row r="169" spans="1:12" x14ac:dyDescent="0.3">
      <c r="C169" t="str">
        <f t="shared" ref="C169:D169" si="99">H8</f>
        <v>Rob Riley</v>
      </c>
      <c r="D169" t="str">
        <f t="shared" si="99"/>
        <v>H</v>
      </c>
    </row>
    <row r="170" spans="1:12" x14ac:dyDescent="0.3">
      <c r="C170" t="str">
        <f t="shared" ref="C170:D170" si="100">H9</f>
        <v>Paul Reed</v>
      </c>
      <c r="D170" t="str">
        <f t="shared" si="100"/>
        <v>H</v>
      </c>
    </row>
    <row r="171" spans="1:12" x14ac:dyDescent="0.3">
      <c r="C171" t="str">
        <f t="shared" ref="C171:D171" si="101">H10</f>
        <v>Barry Tucker L</v>
      </c>
      <c r="D171" t="str">
        <f t="shared" si="101"/>
        <v>H</v>
      </c>
    </row>
    <row r="172" spans="1:12" x14ac:dyDescent="0.3">
      <c r="C172" t="str">
        <f t="shared" ref="C172:D172" si="102">H11</f>
        <v>Ashley Habberman</v>
      </c>
      <c r="D172" t="str">
        <f t="shared" si="102"/>
        <v>H</v>
      </c>
    </row>
    <row r="173" spans="1:12" x14ac:dyDescent="0.3">
      <c r="C173" t="str">
        <f t="shared" ref="C173:D173" si="103">H12</f>
        <v>Michael FARR</v>
      </c>
      <c r="D173" t="str">
        <f t="shared" si="103"/>
        <v>H</v>
      </c>
    </row>
    <row r="174" spans="1:12" x14ac:dyDescent="0.3">
      <c r="C174" t="str">
        <f t="shared" ref="C174:D174" si="104">H13</f>
        <v>Richard FARR</v>
      </c>
      <c r="D174" t="str">
        <f t="shared" si="104"/>
        <v>H</v>
      </c>
    </row>
    <row r="175" spans="1:12" x14ac:dyDescent="0.3">
      <c r="C175" t="str">
        <f t="shared" ref="C175:D175" si="105">H14</f>
        <v>Rob Valeri (S)</v>
      </c>
      <c r="D175" t="str">
        <f t="shared" si="105"/>
        <v>H</v>
      </c>
    </row>
    <row r="176" spans="1:12" x14ac:dyDescent="0.3">
      <c r="C176" t="str">
        <f t="shared" ref="C176:D176" si="106">H15</f>
        <v>Robert Dalbron (L)</v>
      </c>
      <c r="D176" t="str">
        <f t="shared" si="106"/>
        <v>H</v>
      </c>
    </row>
    <row r="177" spans="3:4" x14ac:dyDescent="0.3">
      <c r="C177" t="str">
        <f t="shared" ref="C177:D177" si="107">H16</f>
        <v>Ken Perrin</v>
      </c>
      <c r="D177" t="str">
        <f t="shared" si="107"/>
        <v>H</v>
      </c>
    </row>
    <row r="178" spans="3:4" x14ac:dyDescent="0.3">
      <c r="C178">
        <f t="shared" ref="C178:D178" si="108">H17</f>
        <v>0</v>
      </c>
      <c r="D178" t="str">
        <f t="shared" si="108"/>
        <v>H</v>
      </c>
    </row>
    <row r="179" spans="3:4" x14ac:dyDescent="0.3">
      <c r="C179" t="str">
        <f t="shared" ref="C179:D179" si="109">H18</f>
        <v>Tim Pavey L</v>
      </c>
      <c r="D179" t="str">
        <f t="shared" si="109"/>
        <v>H</v>
      </c>
    </row>
    <row r="180" spans="3:4" x14ac:dyDescent="0.3">
      <c r="C180">
        <f t="shared" ref="C180:D180" si="110">H19</f>
        <v>0</v>
      </c>
      <c r="D180" t="str">
        <f t="shared" si="110"/>
        <v>H</v>
      </c>
    </row>
    <row r="181" spans="3:4" x14ac:dyDescent="0.3">
      <c r="C181" t="str">
        <f t="shared" ref="C181:D181" si="111">H20</f>
        <v>Bruce Blacker</v>
      </c>
      <c r="D181" t="str">
        <f t="shared" si="111"/>
        <v>H</v>
      </c>
    </row>
    <row r="182" spans="3:4" x14ac:dyDescent="0.3">
      <c r="C182" t="str">
        <f t="shared" ref="C182:D182" si="112">H21</f>
        <v>Fred Blacker L</v>
      </c>
      <c r="D182" t="str">
        <f t="shared" si="112"/>
        <v>H</v>
      </c>
    </row>
    <row r="183" spans="3:4" x14ac:dyDescent="0.3">
      <c r="C183" t="str">
        <f t="shared" ref="C183:D183" si="113">H22</f>
        <v>Grant Groves</v>
      </c>
      <c r="D183" t="str">
        <f t="shared" si="113"/>
        <v>H</v>
      </c>
    </row>
    <row r="184" spans="3:4" x14ac:dyDescent="0.3">
      <c r="C184" t="str">
        <f t="shared" ref="C184:D184" si="114">H23</f>
        <v>Eli Groves (J) (13)</v>
      </c>
      <c r="D184" t="str">
        <f t="shared" si="114"/>
        <v>H</v>
      </c>
    </row>
    <row r="185" spans="3:4" x14ac:dyDescent="0.3">
      <c r="C185" t="str">
        <f t="shared" ref="C185:D185" si="115">H24</f>
        <v>Glen Ross L (S)</v>
      </c>
      <c r="D185" t="str">
        <f t="shared" si="115"/>
        <v>H</v>
      </c>
    </row>
    <row r="186" spans="3:4" x14ac:dyDescent="0.3">
      <c r="C186" t="str">
        <f t="shared" ref="C186:D186" si="116">H25</f>
        <v>Nick Aagren (L)</v>
      </c>
      <c r="D186" t="str">
        <f t="shared" si="116"/>
        <v>H</v>
      </c>
    </row>
    <row r="187" spans="3:4" x14ac:dyDescent="0.3">
      <c r="C187" t="str">
        <f t="shared" ref="C187:D187" si="117">H26</f>
        <v>Richard Lobb (LM)</v>
      </c>
      <c r="D187" t="str">
        <f t="shared" si="117"/>
        <v>H</v>
      </c>
    </row>
    <row r="188" spans="3:4" x14ac:dyDescent="0.3">
      <c r="C188" t="str">
        <f t="shared" ref="C188:D188" si="118">H27</f>
        <v>Percy Spierske</v>
      </c>
      <c r="D188" t="str">
        <f t="shared" si="118"/>
        <v>H</v>
      </c>
    </row>
    <row r="189" spans="3:4" x14ac:dyDescent="0.3">
      <c r="C189" t="str">
        <f t="shared" ref="C189:D189" si="119">H28</f>
        <v>Jeff Malin</v>
      </c>
      <c r="D189" t="str">
        <f t="shared" si="119"/>
        <v>H</v>
      </c>
    </row>
    <row r="190" spans="3:4" x14ac:dyDescent="0.3">
      <c r="C190" t="str">
        <f t="shared" ref="C190:D190" si="120">H29</f>
        <v>Chris Parry</v>
      </c>
      <c r="D190" t="str">
        <f t="shared" si="120"/>
        <v>H</v>
      </c>
    </row>
    <row r="191" spans="3:4" x14ac:dyDescent="0.3">
      <c r="C191" t="str">
        <f t="shared" ref="C191:D191" si="121">H30</f>
        <v>Shane Clow</v>
      </c>
      <c r="D191" t="str">
        <f t="shared" si="121"/>
        <v>H</v>
      </c>
    </row>
    <row r="192" spans="3:4" x14ac:dyDescent="0.3">
      <c r="C192">
        <f t="shared" ref="C192:D192" si="122">H31</f>
        <v>0</v>
      </c>
      <c r="D192" t="str">
        <f t="shared" si="122"/>
        <v>H</v>
      </c>
    </row>
    <row r="193" spans="3:4" x14ac:dyDescent="0.3">
      <c r="C193" t="str">
        <f t="shared" ref="C193:D193" si="123">H32</f>
        <v>Stuart Perthybridge</v>
      </c>
      <c r="D193" t="str">
        <f t="shared" si="123"/>
        <v>H</v>
      </c>
    </row>
    <row r="194" spans="3:4" x14ac:dyDescent="0.3">
      <c r="C194" t="str">
        <f t="shared" ref="C194:D194" si="124">H33</f>
        <v>Dave Dundas</v>
      </c>
      <c r="D194" t="str">
        <f t="shared" si="124"/>
        <v>H</v>
      </c>
    </row>
    <row r="195" spans="3:4" x14ac:dyDescent="0.3">
      <c r="C195" t="str">
        <f t="shared" ref="C195:D195" si="125">H34</f>
        <v>Kathy Dundas (S)</v>
      </c>
      <c r="D195" t="str">
        <f t="shared" si="125"/>
        <v>H</v>
      </c>
    </row>
    <row r="196" spans="3:4" x14ac:dyDescent="0.3">
      <c r="C196" t="str">
        <f t="shared" ref="C196:D196" si="126">H35</f>
        <v>Colin Farquharson</v>
      </c>
      <c r="D196" t="str">
        <f t="shared" si="126"/>
        <v>H</v>
      </c>
    </row>
    <row r="197" spans="3:4" x14ac:dyDescent="0.3">
      <c r="C197" t="str">
        <f t="shared" ref="C197:D197" si="127">H36</f>
        <v>Phil Jones</v>
      </c>
      <c r="D197" t="str">
        <f t="shared" si="127"/>
        <v>H</v>
      </c>
    </row>
    <row r="198" spans="3:4" x14ac:dyDescent="0.3">
      <c r="C198" t="str">
        <f t="shared" ref="C198:D198" si="128">H37</f>
        <v>Gavin Marshall</v>
      </c>
      <c r="D198" t="str">
        <f t="shared" si="128"/>
        <v>H</v>
      </c>
    </row>
    <row r="199" spans="3:4" x14ac:dyDescent="0.3">
      <c r="C199" t="str">
        <f t="shared" ref="C199:D199" si="129">H38</f>
        <v>Ralph Garlick</v>
      </c>
      <c r="D199" t="str">
        <f t="shared" si="129"/>
        <v>H</v>
      </c>
    </row>
    <row r="200" spans="3:4" x14ac:dyDescent="0.3">
      <c r="C200" t="str">
        <f t="shared" ref="C200:D200" si="130">H39</f>
        <v>Mark Welsh</v>
      </c>
      <c r="D200" t="str">
        <f t="shared" si="130"/>
        <v>H</v>
      </c>
    </row>
    <row r="201" spans="3:4" x14ac:dyDescent="0.3">
      <c r="C201" t="str">
        <f t="shared" ref="C201:D201" si="131">H40</f>
        <v>Mark Lacey (S)</v>
      </c>
      <c r="D201" t="str">
        <f t="shared" si="131"/>
        <v>H</v>
      </c>
    </row>
    <row r="202" spans="3:4" x14ac:dyDescent="0.3">
      <c r="C202" t="str">
        <f t="shared" ref="C202:D202" si="132">H41</f>
        <v>Murray Hicks (S)</v>
      </c>
      <c r="D202" t="str">
        <f t="shared" si="132"/>
        <v>H</v>
      </c>
    </row>
    <row r="203" spans="3:4" x14ac:dyDescent="0.3">
      <c r="C203" t="str">
        <f t="shared" ref="C203:D203" si="133">H42</f>
        <v>Dave Richards</v>
      </c>
      <c r="D203" t="str">
        <f t="shared" si="133"/>
        <v>H</v>
      </c>
    </row>
    <row r="204" spans="3:4" x14ac:dyDescent="0.3">
      <c r="C204" t="str">
        <f t="shared" ref="C204:D204" si="134">H43</f>
        <v>Adam Richards</v>
      </c>
      <c r="D204" t="str">
        <f t="shared" si="134"/>
        <v>H</v>
      </c>
    </row>
    <row r="205" spans="3:4" x14ac:dyDescent="0.3">
      <c r="C205" t="str">
        <f t="shared" ref="C205:D205" si="135">H44</f>
        <v>Robert Coulter</v>
      </c>
      <c r="D205" t="str">
        <f t="shared" si="135"/>
        <v>H</v>
      </c>
    </row>
    <row r="206" spans="3:4" x14ac:dyDescent="0.3">
      <c r="C206" t="str">
        <f t="shared" ref="C206:D206" si="136">H45</f>
        <v>Warren Gardlner</v>
      </c>
      <c r="D206" t="str">
        <f t="shared" si="136"/>
        <v>H</v>
      </c>
    </row>
    <row r="207" spans="3:4" x14ac:dyDescent="0.3">
      <c r="C207" t="str">
        <f t="shared" ref="C207:D207" si="137">H46</f>
        <v>Dave Husin</v>
      </c>
      <c r="D207" t="str">
        <f t="shared" si="137"/>
        <v>H</v>
      </c>
    </row>
    <row r="208" spans="3:4" x14ac:dyDescent="0.3">
      <c r="C208" t="str">
        <f t="shared" ref="C208:D208" si="138">H47</f>
        <v>Carol Berg Von Lindhe</v>
      </c>
      <c r="D208" t="str">
        <f t="shared" si="138"/>
        <v>H</v>
      </c>
    </row>
    <row r="209" spans="3:4" x14ac:dyDescent="0.3">
      <c r="C209" t="str">
        <f t="shared" ref="C209:D209" si="139">H48</f>
        <v>Dave Groves</v>
      </c>
      <c r="D209" t="str">
        <f t="shared" si="139"/>
        <v>H</v>
      </c>
    </row>
    <row r="210" spans="3:4" x14ac:dyDescent="0.3">
      <c r="C210" t="str">
        <f t="shared" ref="C210:D210" si="140">H49</f>
        <v>Callum Groves (J) 16</v>
      </c>
      <c r="D210" t="str">
        <f t="shared" si="140"/>
        <v>H</v>
      </c>
    </row>
    <row r="211" spans="3:4" x14ac:dyDescent="0.3">
      <c r="C211" t="str">
        <f t="shared" ref="C211:D211" si="141">H50</f>
        <v>Stuart Thomson</v>
      </c>
      <c r="D211" t="str">
        <f t="shared" si="141"/>
        <v>H</v>
      </c>
    </row>
    <row r="212" spans="3:4" x14ac:dyDescent="0.3">
      <c r="C212" t="str">
        <f t="shared" ref="C212:D212" si="142">H51</f>
        <v>Andy Santa</v>
      </c>
      <c r="D212" t="str">
        <f t="shared" si="142"/>
        <v>H</v>
      </c>
    </row>
    <row r="213" spans="3:4" x14ac:dyDescent="0.3">
      <c r="C213" t="str">
        <f t="shared" ref="C213:D213" si="143">H52</f>
        <v>Justin Everett</v>
      </c>
      <c r="D213" t="str">
        <f t="shared" si="143"/>
        <v>H</v>
      </c>
    </row>
    <row r="214" spans="3:4" x14ac:dyDescent="0.3">
      <c r="C214" t="str">
        <f t="shared" ref="C214:D214" si="144">H53</f>
        <v>Vince Vaina</v>
      </c>
      <c r="D214" t="str">
        <f t="shared" si="144"/>
        <v>H</v>
      </c>
    </row>
    <row r="215" spans="3:4" x14ac:dyDescent="0.3">
      <c r="C215" t="str">
        <f t="shared" ref="C215:D215" si="145">H54</f>
        <v>Chris Cowell</v>
      </c>
      <c r="D215" t="str">
        <f t="shared" si="145"/>
        <v>H</v>
      </c>
    </row>
    <row r="216" spans="3:4" x14ac:dyDescent="0.3">
      <c r="C216" t="str">
        <f t="shared" ref="C216:D216" si="146">H55</f>
        <v>Haden Blades</v>
      </c>
      <c r="D216" t="str">
        <f t="shared" si="146"/>
        <v>H</v>
      </c>
    </row>
    <row r="217" spans="3:4" x14ac:dyDescent="0.3">
      <c r="C217" t="str">
        <f t="shared" ref="C217:D217" si="147">H56</f>
        <v>Stephen Ball</v>
      </c>
      <c r="D217" t="str">
        <f t="shared" si="147"/>
        <v>H</v>
      </c>
    </row>
    <row r="218" spans="3:4" x14ac:dyDescent="0.3">
      <c r="C218" t="str">
        <f t="shared" ref="C218:D218" si="148">H57</f>
        <v>Cheryl Ball</v>
      </c>
      <c r="D218" t="str">
        <f t="shared" si="148"/>
        <v>H</v>
      </c>
    </row>
    <row r="219" spans="3:4" x14ac:dyDescent="0.3">
      <c r="C219" t="str">
        <f t="shared" ref="C219:D219" si="149">H58</f>
        <v>Peter Gerholt</v>
      </c>
      <c r="D219" t="str">
        <f t="shared" si="149"/>
        <v>H</v>
      </c>
    </row>
    <row r="220" spans="3:4" x14ac:dyDescent="0.3">
      <c r="C220" t="str">
        <f t="shared" ref="C220:D220" si="150">H59</f>
        <v>M R Bennett</v>
      </c>
      <c r="D220" t="str">
        <f t="shared" si="150"/>
        <v>H</v>
      </c>
    </row>
    <row r="221" spans="3:4" x14ac:dyDescent="0.3">
      <c r="C221" t="str">
        <f t="shared" ref="C221:D221" si="151">H60</f>
        <v>Sean Ambrose</v>
      </c>
      <c r="D221" t="str">
        <f t="shared" si="151"/>
        <v>H</v>
      </c>
    </row>
    <row r="222" spans="3:4" x14ac:dyDescent="0.3">
      <c r="C222" t="str">
        <f t="shared" ref="C222:D222" si="152">H61</f>
        <v>Mal Ambrose</v>
      </c>
      <c r="D222" t="str">
        <f t="shared" si="152"/>
        <v>H</v>
      </c>
    </row>
    <row r="223" spans="3:4" x14ac:dyDescent="0.3">
      <c r="C223" t="str">
        <f t="shared" ref="C223:D223" si="153">H62</f>
        <v>Scott Benson</v>
      </c>
      <c r="D223" t="str">
        <f t="shared" si="153"/>
        <v>H</v>
      </c>
    </row>
    <row r="224" spans="3:4" x14ac:dyDescent="0.3">
      <c r="C224">
        <f t="shared" ref="C224:D224" si="154">H63</f>
        <v>0</v>
      </c>
      <c r="D224" t="str">
        <f t="shared" si="154"/>
        <v>H</v>
      </c>
    </row>
    <row r="225" spans="3:4" x14ac:dyDescent="0.3">
      <c r="C225" t="str">
        <f t="shared" ref="C225:D225" si="155">H64</f>
        <v>Ivan Wilson</v>
      </c>
      <c r="D225" t="str">
        <f t="shared" si="155"/>
        <v>H</v>
      </c>
    </row>
    <row r="226" spans="3:4" x14ac:dyDescent="0.3">
      <c r="C226" t="str">
        <f t="shared" ref="C226:D226" si="156">H65</f>
        <v>Scott McKee</v>
      </c>
      <c r="D226" t="str">
        <f t="shared" si="156"/>
        <v>H</v>
      </c>
    </row>
    <row r="227" spans="3:4" x14ac:dyDescent="0.3">
      <c r="C227" t="str">
        <f t="shared" ref="C227:D227" si="157">H66</f>
        <v>Brian Wray</v>
      </c>
      <c r="D227" t="str">
        <f t="shared" si="157"/>
        <v>H</v>
      </c>
    </row>
    <row r="228" spans="3:4" x14ac:dyDescent="0.3">
      <c r="C228" t="str">
        <f t="shared" ref="C228:D228" si="158">H67</f>
        <v>Tony Weston</v>
      </c>
      <c r="D228" t="str">
        <f t="shared" si="158"/>
        <v>H</v>
      </c>
    </row>
    <row r="229" spans="3:4" x14ac:dyDescent="0.3">
      <c r="C229" t="str">
        <f t="shared" ref="C229:D229" si="159">H68</f>
        <v>Matty Riches</v>
      </c>
      <c r="D229" t="str">
        <f t="shared" si="159"/>
        <v>H</v>
      </c>
    </row>
    <row r="230" spans="3:4" x14ac:dyDescent="0.3">
      <c r="C230" t="str">
        <f t="shared" ref="C230:D230" si="160">H69</f>
        <v>Peter Cross</v>
      </c>
      <c r="D230" t="str">
        <f t="shared" si="160"/>
        <v>H</v>
      </c>
    </row>
    <row r="231" spans="3:4" x14ac:dyDescent="0.3">
      <c r="C231" t="str">
        <f t="shared" ref="C231:D231" si="161">H70</f>
        <v>Anthony Hall (L)</v>
      </c>
      <c r="D231" t="str">
        <f t="shared" si="161"/>
        <v>H</v>
      </c>
    </row>
    <row r="232" spans="3:4" x14ac:dyDescent="0.3">
      <c r="C232" t="str">
        <f t="shared" ref="C232:D232" si="162">H71</f>
        <v>Cameron Starr</v>
      </c>
      <c r="D232" t="str">
        <f t="shared" si="162"/>
        <v>H</v>
      </c>
    </row>
    <row r="233" spans="3:4" x14ac:dyDescent="0.3">
      <c r="C233" t="str">
        <f t="shared" ref="C233:D233" si="163">H72</f>
        <v>Brian Taylor L</v>
      </c>
      <c r="D233" t="str">
        <f t="shared" si="163"/>
        <v>H</v>
      </c>
    </row>
    <row r="234" spans="3:4" x14ac:dyDescent="0.3">
      <c r="C234" t="str">
        <f t="shared" ref="C234:D234" si="164">H73</f>
        <v>Steve Monck</v>
      </c>
      <c r="D234" t="str">
        <f t="shared" si="164"/>
        <v>H</v>
      </c>
    </row>
    <row r="235" spans="3:4" x14ac:dyDescent="0.3">
      <c r="C235" t="str">
        <f t="shared" ref="C235:D235" si="165">H74</f>
        <v>Graham Crossman</v>
      </c>
      <c r="D235" t="str">
        <f t="shared" si="165"/>
        <v>H</v>
      </c>
    </row>
    <row r="236" spans="3:4" x14ac:dyDescent="0.3">
      <c r="C236" t="str">
        <f t="shared" ref="C236:D236" si="166">H75</f>
        <v>Blake Savage</v>
      </c>
      <c r="D236" t="str">
        <f t="shared" si="166"/>
        <v>H</v>
      </c>
    </row>
    <row r="237" spans="3:4" x14ac:dyDescent="0.3">
      <c r="C237" t="str">
        <f t="shared" ref="C237:D237" si="167">H76</f>
        <v>Bruce Yalden</v>
      </c>
      <c r="D237" t="str">
        <f t="shared" si="167"/>
        <v>H</v>
      </c>
    </row>
    <row r="238" spans="3:4" x14ac:dyDescent="0.3">
      <c r="C238" t="str">
        <f t="shared" ref="C238:D238" si="168">H77</f>
        <v>Dave Zucconi</v>
      </c>
      <c r="D238" t="str">
        <f t="shared" si="168"/>
        <v>H</v>
      </c>
    </row>
    <row r="239" spans="3:4" x14ac:dyDescent="0.3">
      <c r="C239" t="str">
        <f t="shared" ref="C239:D239" si="169">H78</f>
        <v>Anthony Bending</v>
      </c>
      <c r="D239" t="str">
        <f t="shared" si="169"/>
        <v>H</v>
      </c>
    </row>
    <row r="240" spans="3:4" x14ac:dyDescent="0.3">
      <c r="C240" t="str">
        <f t="shared" ref="C240:D240" si="170">H79</f>
        <v>Mark Anstee</v>
      </c>
      <c r="D240" t="str">
        <f t="shared" si="170"/>
        <v>H</v>
      </c>
    </row>
    <row r="241" spans="3:4" x14ac:dyDescent="0.3">
      <c r="C241" t="str">
        <f t="shared" ref="C241:D241" si="171">H80</f>
        <v>Cecil Wilkinson</v>
      </c>
      <c r="D241" t="str">
        <f t="shared" si="171"/>
        <v>H</v>
      </c>
    </row>
    <row r="242" spans="3:4" x14ac:dyDescent="0.3">
      <c r="C242" t="str">
        <f t="shared" ref="C242:D242" si="172">H81</f>
        <v>Luke May</v>
      </c>
      <c r="D242" t="str">
        <f t="shared" si="172"/>
        <v>H</v>
      </c>
    </row>
    <row r="243" spans="3:4" x14ac:dyDescent="0.3">
      <c r="C243" t="str">
        <f t="shared" ref="C243:D243" si="173">H82</f>
        <v>Kaylene Gillman (LM)</v>
      </c>
      <c r="D243" t="str">
        <f t="shared" si="173"/>
        <v>H</v>
      </c>
    </row>
    <row r="244" spans="3:4" x14ac:dyDescent="0.3">
      <c r="C244">
        <f t="shared" ref="C244" si="174">H83</f>
        <v>0</v>
      </c>
      <c r="D244" t="str">
        <f t="shared" ref="D244" si="175">I83</f>
        <v>H</v>
      </c>
    </row>
    <row r="245" spans="3:4" x14ac:dyDescent="0.3">
      <c r="C245" t="str">
        <f>M4</f>
        <v>Greg Chapman</v>
      </c>
      <c r="D245" t="str">
        <f>N4</f>
        <v>RF</v>
      </c>
    </row>
    <row r="246" spans="3:4" x14ac:dyDescent="0.3">
      <c r="C246" t="str">
        <f t="shared" ref="C246:D246" si="176">M5</f>
        <v>Josh Arundell</v>
      </c>
      <c r="D246" t="str">
        <f t="shared" si="176"/>
        <v>RF</v>
      </c>
    </row>
    <row r="247" spans="3:4" x14ac:dyDescent="0.3">
      <c r="C247" t="str">
        <f t="shared" ref="C247:D247" si="177">M6</f>
        <v>Bob Wright</v>
      </c>
      <c r="D247" t="str">
        <f t="shared" si="177"/>
        <v>RF</v>
      </c>
    </row>
    <row r="248" spans="3:4" x14ac:dyDescent="0.3">
      <c r="C248">
        <f t="shared" ref="C248:D248" si="178">M7</f>
        <v>0</v>
      </c>
      <c r="D248" t="str">
        <f t="shared" si="178"/>
        <v>RF</v>
      </c>
    </row>
    <row r="249" spans="3:4" x14ac:dyDescent="0.3">
      <c r="C249" t="str">
        <f t="shared" ref="C249:D249" si="179">M8</f>
        <v>Rob Riley</v>
      </c>
      <c r="D249" t="str">
        <f t="shared" si="179"/>
        <v>RF</v>
      </c>
    </row>
    <row r="250" spans="3:4" x14ac:dyDescent="0.3">
      <c r="C250" t="str">
        <f t="shared" ref="C250:D250" si="180">M9</f>
        <v>Paul Reed</v>
      </c>
      <c r="D250" t="str">
        <f t="shared" si="180"/>
        <v>RF</v>
      </c>
    </row>
    <row r="251" spans="3:4" x14ac:dyDescent="0.3">
      <c r="C251" t="str">
        <f t="shared" ref="C251:D251" si="181">M10</f>
        <v>Barry Tucker L</v>
      </c>
      <c r="D251" t="str">
        <f t="shared" si="181"/>
        <v>RF</v>
      </c>
    </row>
    <row r="252" spans="3:4" x14ac:dyDescent="0.3">
      <c r="C252">
        <f t="shared" ref="C252:D252" si="182">M11</f>
        <v>0</v>
      </c>
      <c r="D252" t="str">
        <f t="shared" si="182"/>
        <v>RF</v>
      </c>
    </row>
    <row r="253" spans="3:4" x14ac:dyDescent="0.3">
      <c r="C253" t="str">
        <f t="shared" ref="C253:D253" si="183">M12</f>
        <v>Brian Mitchell</v>
      </c>
      <c r="D253" t="str">
        <f t="shared" si="183"/>
        <v>RF</v>
      </c>
    </row>
    <row r="254" spans="3:4" x14ac:dyDescent="0.3">
      <c r="C254" t="str">
        <f t="shared" ref="C254:D254" si="184">M13</f>
        <v>Janette Mitchell</v>
      </c>
      <c r="D254" t="str">
        <f t="shared" si="184"/>
        <v>RF</v>
      </c>
    </row>
    <row r="255" spans="3:4" x14ac:dyDescent="0.3">
      <c r="C255" t="str">
        <f t="shared" ref="C255:D255" si="185">M14</f>
        <v>Rob Valeri (S)</v>
      </c>
      <c r="D255" t="str">
        <f t="shared" si="185"/>
        <v>RF</v>
      </c>
    </row>
    <row r="256" spans="3:4" x14ac:dyDescent="0.3">
      <c r="C256" t="str">
        <f t="shared" ref="C256:D256" si="186">M15</f>
        <v>Robert Dalbron (L)</v>
      </c>
      <c r="D256" t="str">
        <f t="shared" si="186"/>
        <v>RF</v>
      </c>
    </row>
    <row r="257" spans="3:4" x14ac:dyDescent="0.3">
      <c r="C257" t="str">
        <f t="shared" ref="C257:D257" si="187">M16</f>
        <v>Ken Perrin</v>
      </c>
      <c r="D257" t="str">
        <f t="shared" si="187"/>
        <v>RF</v>
      </c>
    </row>
    <row r="258" spans="3:4" x14ac:dyDescent="0.3">
      <c r="C258">
        <f t="shared" ref="C258:D258" si="188">M17</f>
        <v>0</v>
      </c>
      <c r="D258" t="str">
        <f t="shared" si="188"/>
        <v>RF</v>
      </c>
    </row>
    <row r="259" spans="3:4" x14ac:dyDescent="0.3">
      <c r="C259" t="str">
        <f t="shared" ref="C259:D259" si="189">M18</f>
        <v>Tim Pavey L</v>
      </c>
      <c r="D259" t="str">
        <f t="shared" si="189"/>
        <v>RF</v>
      </c>
    </row>
    <row r="260" spans="3:4" x14ac:dyDescent="0.3">
      <c r="C260" t="str">
        <f t="shared" ref="C260:D260" si="190">M19</f>
        <v>Dennis Hopper</v>
      </c>
      <c r="D260" t="str">
        <f t="shared" si="190"/>
        <v>RF</v>
      </c>
    </row>
    <row r="261" spans="3:4" x14ac:dyDescent="0.3">
      <c r="C261" t="str">
        <f t="shared" ref="C261:D261" si="191">M20</f>
        <v>Bruce Blacker</v>
      </c>
      <c r="D261" t="str">
        <f t="shared" si="191"/>
        <v>RF</v>
      </c>
    </row>
    <row r="262" spans="3:4" x14ac:dyDescent="0.3">
      <c r="C262" t="str">
        <f t="shared" ref="C262:D262" si="192">M21</f>
        <v>Fred Blacker L</v>
      </c>
      <c r="D262" t="str">
        <f t="shared" si="192"/>
        <v>RF</v>
      </c>
    </row>
    <row r="263" spans="3:4" x14ac:dyDescent="0.3">
      <c r="C263" t="str">
        <f t="shared" ref="C263:D263" si="193">M22</f>
        <v>Grant Groves</v>
      </c>
      <c r="D263" t="str">
        <f t="shared" si="193"/>
        <v>RF</v>
      </c>
    </row>
    <row r="264" spans="3:4" x14ac:dyDescent="0.3">
      <c r="C264" t="str">
        <f t="shared" ref="C264:D264" si="194">M23</f>
        <v>Eli Groves (J) (13)</v>
      </c>
      <c r="D264" t="str">
        <f t="shared" si="194"/>
        <v>RF</v>
      </c>
    </row>
    <row r="265" spans="3:4" x14ac:dyDescent="0.3">
      <c r="C265" t="str">
        <f t="shared" ref="C265:D265" si="195">M24</f>
        <v>Glen Ross L (S)</v>
      </c>
      <c r="D265" t="str">
        <f t="shared" si="195"/>
        <v>RF</v>
      </c>
    </row>
    <row r="266" spans="3:4" x14ac:dyDescent="0.3">
      <c r="C266" t="str">
        <f t="shared" ref="C266:D266" si="196">M25</f>
        <v>Nick Aagren (L)</v>
      </c>
      <c r="D266" t="str">
        <f t="shared" si="196"/>
        <v>RF</v>
      </c>
    </row>
    <row r="267" spans="3:4" x14ac:dyDescent="0.3">
      <c r="C267" t="str">
        <f t="shared" ref="C267:D267" si="197">M26</f>
        <v>Richard Lobb (LM)</v>
      </c>
      <c r="D267" t="str">
        <f t="shared" si="197"/>
        <v>RF</v>
      </c>
    </row>
    <row r="268" spans="3:4" x14ac:dyDescent="0.3">
      <c r="C268" t="str">
        <f t="shared" ref="C268:D268" si="198">M27</f>
        <v>Percy Spierske</v>
      </c>
      <c r="D268" t="str">
        <f t="shared" si="198"/>
        <v>RF</v>
      </c>
    </row>
    <row r="269" spans="3:4" x14ac:dyDescent="0.3">
      <c r="C269" t="str">
        <f t="shared" ref="C269:D269" si="199">M28</f>
        <v>Jeff Malin</v>
      </c>
      <c r="D269" t="str">
        <f t="shared" si="199"/>
        <v>RF</v>
      </c>
    </row>
    <row r="270" spans="3:4" x14ac:dyDescent="0.3">
      <c r="C270" t="str">
        <f t="shared" ref="C270:D270" si="200">M29</f>
        <v>Chris Parry</v>
      </c>
      <c r="D270" t="str">
        <f t="shared" si="200"/>
        <v>RF</v>
      </c>
    </row>
    <row r="271" spans="3:4" x14ac:dyDescent="0.3">
      <c r="C271" t="str">
        <f t="shared" ref="C271:D271" si="201">M30</f>
        <v>Shane Clow</v>
      </c>
      <c r="D271" t="str">
        <f t="shared" si="201"/>
        <v>RF</v>
      </c>
    </row>
    <row r="272" spans="3:4" x14ac:dyDescent="0.3">
      <c r="C272" t="str">
        <f t="shared" ref="C272:D272" si="202">M31</f>
        <v>Barry Wild</v>
      </c>
      <c r="D272" t="str">
        <f t="shared" si="202"/>
        <v>RF</v>
      </c>
    </row>
    <row r="273" spans="3:4" x14ac:dyDescent="0.3">
      <c r="C273" t="str">
        <f t="shared" ref="C273:D273" si="203">M32</f>
        <v>Stuart Perthybridge</v>
      </c>
      <c r="D273" t="str">
        <f t="shared" si="203"/>
        <v>RF</v>
      </c>
    </row>
    <row r="274" spans="3:4" x14ac:dyDescent="0.3">
      <c r="C274" t="str">
        <f t="shared" ref="C274:D274" si="204">M33</f>
        <v>Dave Dundas</v>
      </c>
      <c r="D274" t="str">
        <f t="shared" si="204"/>
        <v>RF</v>
      </c>
    </row>
    <row r="275" spans="3:4" x14ac:dyDescent="0.3">
      <c r="C275" t="str">
        <f t="shared" ref="C275:D275" si="205">M34</f>
        <v>Kathy Dundas (S)</v>
      </c>
      <c r="D275" t="str">
        <f t="shared" si="205"/>
        <v>RF</v>
      </c>
    </row>
    <row r="276" spans="3:4" x14ac:dyDescent="0.3">
      <c r="C276" t="str">
        <f t="shared" ref="C276:D276" si="206">M35</f>
        <v>Colin Farquharson</v>
      </c>
      <c r="D276" t="str">
        <f t="shared" si="206"/>
        <v>RF</v>
      </c>
    </row>
    <row r="277" spans="3:4" x14ac:dyDescent="0.3">
      <c r="C277" t="str">
        <f t="shared" ref="C277:D277" si="207">M36</f>
        <v>Phil Jones</v>
      </c>
      <c r="D277" t="str">
        <f t="shared" si="207"/>
        <v>RF</v>
      </c>
    </row>
    <row r="278" spans="3:4" x14ac:dyDescent="0.3">
      <c r="C278" t="str">
        <f t="shared" ref="C278:D278" si="208">M37</f>
        <v>Gavin Marshall</v>
      </c>
      <c r="D278" t="str">
        <f t="shared" si="208"/>
        <v>RF</v>
      </c>
    </row>
    <row r="279" spans="3:4" x14ac:dyDescent="0.3">
      <c r="C279" t="str">
        <f t="shared" ref="C279:D279" si="209">M38</f>
        <v>Ralph Garlick</v>
      </c>
      <c r="D279" t="str">
        <f t="shared" si="209"/>
        <v>RF</v>
      </c>
    </row>
    <row r="280" spans="3:4" x14ac:dyDescent="0.3">
      <c r="C280">
        <f t="shared" ref="C280:D280" si="210">M39</f>
        <v>0</v>
      </c>
      <c r="D280" t="str">
        <f t="shared" si="210"/>
        <v>RF</v>
      </c>
    </row>
    <row r="281" spans="3:4" x14ac:dyDescent="0.3">
      <c r="C281" t="str">
        <f t="shared" ref="C281:D281" si="211">M40</f>
        <v>Mark Lacey (S)</v>
      </c>
      <c r="D281" t="str">
        <f t="shared" si="211"/>
        <v>RF</v>
      </c>
    </row>
    <row r="282" spans="3:4" x14ac:dyDescent="0.3">
      <c r="C282" t="str">
        <f t="shared" ref="C282:D282" si="212">M41</f>
        <v>Murray Hicks (S)</v>
      </c>
      <c r="D282" t="str">
        <f t="shared" si="212"/>
        <v>RF</v>
      </c>
    </row>
    <row r="283" spans="3:4" x14ac:dyDescent="0.3">
      <c r="C283" t="str">
        <f t="shared" ref="C283:D283" si="213">M42</f>
        <v>Fiona Lacey (S)</v>
      </c>
      <c r="D283" t="str">
        <f t="shared" si="213"/>
        <v>RF</v>
      </c>
    </row>
    <row r="284" spans="3:4" x14ac:dyDescent="0.3">
      <c r="C284" t="str">
        <f t="shared" ref="C284:D284" si="214">M43</f>
        <v>Adam Richards</v>
      </c>
      <c r="D284" t="str">
        <f t="shared" si="214"/>
        <v>RF</v>
      </c>
    </row>
    <row r="285" spans="3:4" x14ac:dyDescent="0.3">
      <c r="C285" t="str">
        <f t="shared" ref="C285:D285" si="215">M44</f>
        <v>Robert Coulter</v>
      </c>
      <c r="D285" t="str">
        <f t="shared" si="215"/>
        <v>RF</v>
      </c>
    </row>
    <row r="286" spans="3:4" x14ac:dyDescent="0.3">
      <c r="C286" t="str">
        <f t="shared" ref="C286:D286" si="216">M45</f>
        <v>Warren Gardlner</v>
      </c>
      <c r="D286" t="str">
        <f t="shared" si="216"/>
        <v>RF</v>
      </c>
    </row>
    <row r="287" spans="3:4" x14ac:dyDescent="0.3">
      <c r="C287" t="str">
        <f t="shared" ref="C287:D287" si="217">M46</f>
        <v>Jamie Lawrence</v>
      </c>
      <c r="D287" t="str">
        <f t="shared" si="217"/>
        <v>RF</v>
      </c>
    </row>
    <row r="288" spans="3:4" x14ac:dyDescent="0.3">
      <c r="C288" t="str">
        <f t="shared" ref="C288:D288" si="218">M47</f>
        <v>Carol Berg Von Lindhe</v>
      </c>
      <c r="D288" t="str">
        <f t="shared" si="218"/>
        <v>RF</v>
      </c>
    </row>
    <row r="289" spans="3:4" x14ac:dyDescent="0.3">
      <c r="C289" t="str">
        <f t="shared" ref="C289:D289" si="219">M48</f>
        <v>Dave Groves</v>
      </c>
      <c r="D289" t="str">
        <f t="shared" si="219"/>
        <v>RF</v>
      </c>
    </row>
    <row r="290" spans="3:4" x14ac:dyDescent="0.3">
      <c r="C290" t="str">
        <f t="shared" ref="C290:D290" si="220">M49</f>
        <v>Callum Groves (J) 16</v>
      </c>
      <c r="D290" t="str">
        <f t="shared" si="220"/>
        <v>RF</v>
      </c>
    </row>
    <row r="291" spans="3:4" x14ac:dyDescent="0.3">
      <c r="C291" t="str">
        <f t="shared" ref="C291:D291" si="221">M50</f>
        <v>Stuart Thomson</v>
      </c>
      <c r="D291" t="str">
        <f t="shared" si="221"/>
        <v>RF</v>
      </c>
    </row>
    <row r="292" spans="3:4" x14ac:dyDescent="0.3">
      <c r="C292" t="str">
        <f t="shared" ref="C292:D292" si="222">M51</f>
        <v>Andy Santa</v>
      </c>
      <c r="D292" t="str">
        <f t="shared" si="222"/>
        <v>RF</v>
      </c>
    </row>
    <row r="293" spans="3:4" x14ac:dyDescent="0.3">
      <c r="C293" t="str">
        <f t="shared" ref="C293:D293" si="223">M52</f>
        <v>Justin Everett</v>
      </c>
      <c r="D293" t="str">
        <f t="shared" si="223"/>
        <v>RF</v>
      </c>
    </row>
    <row r="294" spans="3:4" x14ac:dyDescent="0.3">
      <c r="C294" t="str">
        <f t="shared" ref="C294:D294" si="224">M53</f>
        <v>Vince Vaina</v>
      </c>
      <c r="D294" t="str">
        <f t="shared" si="224"/>
        <v>RF</v>
      </c>
    </row>
    <row r="295" spans="3:4" x14ac:dyDescent="0.3">
      <c r="C295" t="str">
        <f t="shared" ref="C295:D295" si="225">M54</f>
        <v>Chris Cowell</v>
      </c>
      <c r="D295" t="str">
        <f t="shared" si="225"/>
        <v>RF</v>
      </c>
    </row>
    <row r="296" spans="3:4" x14ac:dyDescent="0.3">
      <c r="C296" t="str">
        <f t="shared" ref="C296:D296" si="226">M55</f>
        <v>Haden Blades</v>
      </c>
      <c r="D296" t="str">
        <f t="shared" si="226"/>
        <v>RF</v>
      </c>
    </row>
    <row r="297" spans="3:4" x14ac:dyDescent="0.3">
      <c r="C297" t="str">
        <f t="shared" ref="C297:D297" si="227">M56</f>
        <v>Stephen Ball</v>
      </c>
      <c r="D297" t="str">
        <f t="shared" si="227"/>
        <v>RF</v>
      </c>
    </row>
    <row r="298" spans="3:4" x14ac:dyDescent="0.3">
      <c r="C298" t="str">
        <f t="shared" ref="C298:D298" si="228">M57</f>
        <v>Cheryl Ball</v>
      </c>
      <c r="D298" t="str">
        <f t="shared" si="228"/>
        <v>RF</v>
      </c>
    </row>
    <row r="299" spans="3:4" x14ac:dyDescent="0.3">
      <c r="C299" t="str">
        <f t="shared" ref="C299:D299" si="229">M58</f>
        <v>Peter Gerholt</v>
      </c>
      <c r="D299" t="str">
        <f t="shared" si="229"/>
        <v>RF</v>
      </c>
    </row>
    <row r="300" spans="3:4" x14ac:dyDescent="0.3">
      <c r="C300" t="str">
        <f t="shared" ref="C300:D300" si="230">M59</f>
        <v>M R Bennett</v>
      </c>
      <c r="D300" t="str">
        <f t="shared" si="230"/>
        <v>RF</v>
      </c>
    </row>
    <row r="301" spans="3:4" x14ac:dyDescent="0.3">
      <c r="C301" t="str">
        <f t="shared" ref="C301:D301" si="231">M60</f>
        <v>Sean Ambrose</v>
      </c>
      <c r="D301" t="str">
        <f t="shared" si="231"/>
        <v>RF</v>
      </c>
    </row>
    <row r="302" spans="3:4" x14ac:dyDescent="0.3">
      <c r="C302" t="str">
        <f t="shared" ref="C302:D302" si="232">M61</f>
        <v>Mal Ambrose</v>
      </c>
      <c r="D302" t="str">
        <f t="shared" si="232"/>
        <v>RF</v>
      </c>
    </row>
    <row r="303" spans="3:4" x14ac:dyDescent="0.3">
      <c r="C303" t="str">
        <f t="shared" ref="C303:D303" si="233">M62</f>
        <v>Scott Benson</v>
      </c>
      <c r="D303" t="str">
        <f t="shared" si="233"/>
        <v>RF</v>
      </c>
    </row>
    <row r="304" spans="3:4" x14ac:dyDescent="0.3">
      <c r="C304">
        <f t="shared" ref="C304:D304" si="234">M63</f>
        <v>0</v>
      </c>
      <c r="D304" t="str">
        <f t="shared" si="234"/>
        <v>RF</v>
      </c>
    </row>
    <row r="305" spans="3:4" x14ac:dyDescent="0.3">
      <c r="C305" t="str">
        <f t="shared" ref="C305:D305" si="235">M64</f>
        <v>Ivan Wilson</v>
      </c>
      <c r="D305" t="str">
        <f t="shared" si="235"/>
        <v>RF</v>
      </c>
    </row>
    <row r="306" spans="3:4" x14ac:dyDescent="0.3">
      <c r="C306" t="str">
        <f t="shared" ref="C306:D306" si="236">M65</f>
        <v>Scott McKee</v>
      </c>
      <c r="D306" t="str">
        <f t="shared" si="236"/>
        <v>RF</v>
      </c>
    </row>
    <row r="307" spans="3:4" x14ac:dyDescent="0.3">
      <c r="C307" t="str">
        <f t="shared" ref="C307:D307" si="237">M66</f>
        <v>Brian Wray</v>
      </c>
      <c r="D307" t="str">
        <f t="shared" si="237"/>
        <v>RF</v>
      </c>
    </row>
    <row r="308" spans="3:4" x14ac:dyDescent="0.3">
      <c r="C308" t="str">
        <f t="shared" ref="C308:D308" si="238">M67</f>
        <v>Tony Weston</v>
      </c>
      <c r="D308" t="str">
        <f t="shared" si="238"/>
        <v>RF</v>
      </c>
    </row>
    <row r="309" spans="3:4" x14ac:dyDescent="0.3">
      <c r="C309" t="str">
        <f t="shared" ref="C309:D309" si="239">M68</f>
        <v>Matty Riches</v>
      </c>
      <c r="D309" t="str">
        <f t="shared" si="239"/>
        <v>RF</v>
      </c>
    </row>
    <row r="310" spans="3:4" x14ac:dyDescent="0.3">
      <c r="C310" t="str">
        <f t="shared" ref="C310:D310" si="240">M69</f>
        <v>Peter Cross</v>
      </c>
      <c r="D310" t="str">
        <f t="shared" si="240"/>
        <v>RF</v>
      </c>
    </row>
    <row r="311" spans="3:4" x14ac:dyDescent="0.3">
      <c r="C311" t="str">
        <f t="shared" ref="C311:D311" si="241">M70</f>
        <v>Anthony Hall (L)</v>
      </c>
      <c r="D311" t="str">
        <f t="shared" si="241"/>
        <v>RF</v>
      </c>
    </row>
    <row r="312" spans="3:4" x14ac:dyDescent="0.3">
      <c r="C312" t="str">
        <f t="shared" ref="C312:D312" si="242">M71</f>
        <v>Cameron Starr</v>
      </c>
      <c r="D312" t="str">
        <f t="shared" si="242"/>
        <v>RF</v>
      </c>
    </row>
    <row r="313" spans="3:4" x14ac:dyDescent="0.3">
      <c r="C313" t="str">
        <f t="shared" ref="C313:D313" si="243">M72</f>
        <v>Brian Taylor L</v>
      </c>
      <c r="D313" t="str">
        <f t="shared" si="243"/>
        <v>RF</v>
      </c>
    </row>
    <row r="314" spans="3:4" x14ac:dyDescent="0.3">
      <c r="C314">
        <f t="shared" ref="C314:D314" si="244">M73</f>
        <v>0</v>
      </c>
      <c r="D314" t="str">
        <f t="shared" si="244"/>
        <v>RF</v>
      </c>
    </row>
    <row r="315" spans="3:4" x14ac:dyDescent="0.3">
      <c r="C315" t="str">
        <f t="shared" ref="C315:D315" si="245">M74</f>
        <v>Graham Crossman</v>
      </c>
      <c r="D315" t="str">
        <f t="shared" si="245"/>
        <v>RF</v>
      </c>
    </row>
    <row r="316" spans="3:4" x14ac:dyDescent="0.3">
      <c r="C316" t="str">
        <f t="shared" ref="C316:D316" si="246">M75</f>
        <v>Blake Savage</v>
      </c>
      <c r="D316" t="str">
        <f t="shared" si="246"/>
        <v>RF</v>
      </c>
    </row>
    <row r="317" spans="3:4" x14ac:dyDescent="0.3">
      <c r="C317" t="str">
        <f t="shared" ref="C317:D317" si="247">M76</f>
        <v>Bruce Yalden</v>
      </c>
      <c r="D317" t="str">
        <f t="shared" si="247"/>
        <v>RF</v>
      </c>
    </row>
    <row r="318" spans="3:4" x14ac:dyDescent="0.3">
      <c r="C318" t="str">
        <f t="shared" ref="C318:D318" si="248">M77</f>
        <v>Dave Zucconi</v>
      </c>
      <c r="D318" t="str">
        <f t="shared" si="248"/>
        <v>RF</v>
      </c>
    </row>
    <row r="319" spans="3:4" x14ac:dyDescent="0.3">
      <c r="C319" t="str">
        <f t="shared" ref="C319:D319" si="249">M78</f>
        <v>Anthony Bending</v>
      </c>
      <c r="D319" t="str">
        <f t="shared" si="249"/>
        <v>RF</v>
      </c>
    </row>
    <row r="320" spans="3:4" x14ac:dyDescent="0.3">
      <c r="C320" t="str">
        <f t="shared" ref="C320:D320" si="250">M79</f>
        <v>Mark Anstee</v>
      </c>
      <c r="D320" t="str">
        <f t="shared" si="250"/>
        <v>RF</v>
      </c>
    </row>
    <row r="321" spans="3:4" x14ac:dyDescent="0.3">
      <c r="C321" t="str">
        <f t="shared" ref="C321:D321" si="251">M80</f>
        <v>Cecil Wilkinson</v>
      </c>
      <c r="D321" t="str">
        <f t="shared" si="251"/>
        <v>RF</v>
      </c>
    </row>
    <row r="322" spans="3:4" x14ac:dyDescent="0.3">
      <c r="C322" t="str">
        <f t="shared" ref="C322:D322" si="252">M81</f>
        <v>Luke May</v>
      </c>
      <c r="D322" t="str">
        <f t="shared" si="252"/>
        <v>RF</v>
      </c>
    </row>
    <row r="323" spans="3:4" x14ac:dyDescent="0.3">
      <c r="C323">
        <f t="shared" ref="C323:D323" si="253">M82</f>
        <v>0</v>
      </c>
      <c r="D323" t="str">
        <f t="shared" si="253"/>
        <v>RF</v>
      </c>
    </row>
    <row r="324" spans="3:4" x14ac:dyDescent="0.3">
      <c r="C324">
        <f t="shared" ref="C324:D324" si="254">M83</f>
        <v>0</v>
      </c>
      <c r="D324" t="str">
        <f t="shared" si="254"/>
        <v>RF</v>
      </c>
    </row>
  </sheetData>
  <mergeCells count="65">
    <mergeCell ref="Q3:R3"/>
    <mergeCell ref="Q2:R2"/>
    <mergeCell ref="A40:A43"/>
    <mergeCell ref="A4:A7"/>
    <mergeCell ref="A1:D2"/>
    <mergeCell ref="A8:A11"/>
    <mergeCell ref="A12:A15"/>
    <mergeCell ref="A16:A19"/>
    <mergeCell ref="A20:A23"/>
    <mergeCell ref="A24:A27"/>
    <mergeCell ref="A28:A31"/>
    <mergeCell ref="A32:A35"/>
    <mergeCell ref="A36:A39"/>
    <mergeCell ref="K28:K31"/>
    <mergeCell ref="K32:K35"/>
    <mergeCell ref="K36:K39"/>
    <mergeCell ref="F20:F23"/>
    <mergeCell ref="A44:A47"/>
    <mergeCell ref="A48:A51"/>
    <mergeCell ref="A52:A55"/>
    <mergeCell ref="A56:A59"/>
    <mergeCell ref="F44:F47"/>
    <mergeCell ref="F24:F27"/>
    <mergeCell ref="F28:F31"/>
    <mergeCell ref="F32:F35"/>
    <mergeCell ref="F36:F39"/>
    <mergeCell ref="F40:F43"/>
    <mergeCell ref="F1:I2"/>
    <mergeCell ref="F4:F7"/>
    <mergeCell ref="F8:F11"/>
    <mergeCell ref="F12:F15"/>
    <mergeCell ref="F16:F19"/>
    <mergeCell ref="A68:A71"/>
    <mergeCell ref="A72:A75"/>
    <mergeCell ref="A76:A79"/>
    <mergeCell ref="A80:A83"/>
    <mergeCell ref="A60:A63"/>
    <mergeCell ref="A64:A67"/>
    <mergeCell ref="F72:F75"/>
    <mergeCell ref="F76:F79"/>
    <mergeCell ref="F80:F83"/>
    <mergeCell ref="K1:N2"/>
    <mergeCell ref="K4:K7"/>
    <mergeCell ref="K8:K11"/>
    <mergeCell ref="K12:K15"/>
    <mergeCell ref="K16:K19"/>
    <mergeCell ref="K20:K23"/>
    <mergeCell ref="K24:K27"/>
    <mergeCell ref="F48:F51"/>
    <mergeCell ref="F52:F55"/>
    <mergeCell ref="F56:F59"/>
    <mergeCell ref="F60:F63"/>
    <mergeCell ref="F64:F67"/>
    <mergeCell ref="F68:F71"/>
    <mergeCell ref="K40:K43"/>
    <mergeCell ref="K44:K47"/>
    <mergeCell ref="K76:K79"/>
    <mergeCell ref="K80:K83"/>
    <mergeCell ref="K52:K55"/>
    <mergeCell ref="K56:K59"/>
    <mergeCell ref="K60:K63"/>
    <mergeCell ref="K64:K67"/>
    <mergeCell ref="K68:K71"/>
    <mergeCell ref="K72:K75"/>
    <mergeCell ref="K48:K51"/>
  </mergeCells>
  <pageMargins left="0.11811023622047245" right="0.11811023622047245" top="0.15748031496062992" bottom="0.15748031496062992" header="0.31496062992125984" footer="0.31496062992125984"/>
  <pageSetup paperSize="8" scale="92" orientation="portrait" r:id="rId1"/>
  <colBreaks count="1" manualBreakCount="1">
    <brk id="15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Nominations</vt:lpstr>
      <vt:lpstr>Sheet4</vt:lpstr>
      <vt:lpstr>Booking List</vt:lpstr>
      <vt:lpstr>'Booking List'!Print_Area</vt:lpstr>
      <vt:lpstr>Nominations!Print_Area</vt:lpstr>
      <vt:lpstr>'Booking List'!Print_Titles</vt:lpstr>
      <vt:lpstr>Nominations!Print_Titles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Chapman</dc:creator>
  <cp:lastModifiedBy>Greg Chapman</cp:lastModifiedBy>
  <cp:lastPrinted>2022-08-17T05:09:52Z</cp:lastPrinted>
  <dcterms:created xsi:type="dcterms:W3CDTF">2022-06-22T21:13:27Z</dcterms:created>
  <dcterms:modified xsi:type="dcterms:W3CDTF">2022-08-17T05:10:15Z</dcterms:modified>
</cp:coreProperties>
</file>